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Herre points" sheetId="6" r:id="rId1"/>
    <sheet name="Dame points" sheetId="7" r:id="rId2"/>
    <sheet name="Dame resultater" sheetId="5" r:id="rId3"/>
    <sheet name="Herre resultater" sheetId="3" r:id="rId4"/>
  </sheets>
  <definedNames>
    <definedName name="_xlnm._FilterDatabase" localSheetId="1" hidden="1">'Dame points'!$C$10:$C$63</definedName>
    <definedName name="_xlnm._FilterDatabase" localSheetId="2" hidden="1">'Dame resultater'!$D$2:$D$82</definedName>
    <definedName name="_xlnm._FilterDatabase" localSheetId="0" hidden="1">'Herre points'!$C$10:$C$73</definedName>
    <definedName name="_xlnm._FilterDatabase" localSheetId="3" hidden="1">'Herre resultater'!$D$2:$D$44</definedName>
  </definedNames>
  <calcPr calcId="125725"/>
</workbook>
</file>

<file path=xl/calcChain.xml><?xml version="1.0" encoding="utf-8"?>
<calcChain xmlns="http://schemas.openxmlformats.org/spreadsheetml/2006/main">
  <c r="AD70" i="7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C70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C69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C68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C67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C66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C65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C64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C63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C62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C61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C60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C59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C58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C57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C56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C55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C54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C53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C52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C51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C50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C49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C48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C47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C46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C45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C44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C43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C42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C41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C40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C39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C38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C37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C36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C35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C34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C33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C32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C31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C30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C29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C28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C27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C26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C25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C24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C23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C22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C21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C20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C19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C18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C17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C16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C15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C14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C13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C12"/>
  <c r="AD11"/>
  <c r="AC11"/>
  <c r="AB11"/>
  <c r="AA11"/>
  <c r="AD84" i="6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C84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C83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C82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C81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C80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C79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C78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C77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C76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C75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C74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C73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C72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C71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C70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C69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C68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C67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C66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C65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C64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C63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C62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C61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C60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C59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C58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C57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C56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C55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C54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C53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C52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C51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C50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C49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C48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C47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C46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C45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C44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C43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C42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C41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C40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C39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C38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C37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C36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C35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C34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C33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C32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C31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C30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C29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C28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C27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C26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C25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C24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C23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C22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C21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C20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C19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C18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C17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C16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C15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C14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C13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C12"/>
  <c r="C11"/>
  <c r="AD11"/>
  <c r="AC11"/>
  <c r="AB11"/>
  <c r="AA11"/>
  <c r="Z11" i="7"/>
  <c r="Y11"/>
  <c r="Z11" i="6"/>
  <c r="Y11"/>
  <c r="X11" i="7"/>
  <c r="W11"/>
  <c r="X11" i="6"/>
  <c r="W11"/>
  <c r="V11" i="7"/>
  <c r="U11"/>
  <c r="T11"/>
  <c r="D55" i="5"/>
  <c r="D54"/>
  <c r="D53"/>
  <c r="D52"/>
  <c r="D51"/>
  <c r="V11" i="6"/>
  <c r="U11"/>
  <c r="T11"/>
  <c r="D60" i="3"/>
  <c r="D59"/>
  <c r="D58"/>
  <c r="Q11" i="7"/>
  <c r="S11"/>
  <c r="R11"/>
  <c r="P11"/>
  <c r="Q11" i="6"/>
  <c r="S11"/>
  <c r="R11"/>
  <c r="P11"/>
  <c r="O11" i="7"/>
  <c r="N11"/>
  <c r="M11"/>
  <c r="O11" i="6"/>
  <c r="E11"/>
  <c r="N11"/>
  <c r="M11"/>
  <c r="L11"/>
  <c r="D48" i="3"/>
  <c r="L11" i="7"/>
  <c r="K11"/>
  <c r="K11" i="6"/>
  <c r="J11" i="7"/>
  <c r="J11" i="6"/>
  <c r="H11"/>
  <c r="D46" i="5"/>
  <c r="D51" i="3"/>
  <c r="D47"/>
  <c r="D43" i="5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C11" i="7" s="1"/>
  <c r="I11"/>
  <c r="H11"/>
  <c r="G11"/>
  <c r="F11"/>
  <c r="E11"/>
  <c r="D45" i="3"/>
  <c r="D44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3"/>
  <c r="D4"/>
  <c r="G11" i="6"/>
  <c r="I11"/>
  <c r="F11"/>
  <c r="D18" l="1"/>
  <c r="D34"/>
  <c r="D38"/>
  <c r="D42"/>
  <c r="D46"/>
  <c r="D50"/>
  <c r="D54"/>
  <c r="D58"/>
  <c r="D62"/>
  <c r="D66"/>
  <c r="D70"/>
  <c r="D74"/>
  <c r="D78"/>
  <c r="D82"/>
  <c r="D11"/>
  <c r="D14"/>
  <c r="D30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4"/>
  <c r="D22"/>
  <c r="D26"/>
  <c r="D12"/>
  <c r="D16"/>
  <c r="D20"/>
  <c r="D24"/>
  <c r="D28"/>
  <c r="D32"/>
  <c r="D36"/>
  <c r="D40"/>
  <c r="D44"/>
  <c r="D48"/>
  <c r="D52"/>
  <c r="D56"/>
  <c r="D60"/>
  <c r="D64"/>
  <c r="D68"/>
  <c r="D72"/>
  <c r="D80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12" i="7"/>
  <c r="D16"/>
  <c r="D17"/>
  <c r="D20"/>
  <c r="D28"/>
  <c r="D29"/>
  <c r="D36"/>
  <c r="D37"/>
  <c r="D40"/>
  <c r="D41"/>
  <c r="D44"/>
  <c r="D45"/>
  <c r="D48"/>
  <c r="D49"/>
  <c r="D60"/>
  <c r="D61"/>
  <c r="D65"/>
  <c r="D68"/>
  <c r="D13"/>
  <c r="D21"/>
  <c r="D24"/>
  <c r="D25"/>
  <c r="D32"/>
  <c r="D33"/>
  <c r="D52"/>
  <c r="D53"/>
  <c r="D56"/>
  <c r="D57"/>
  <c r="D64"/>
  <c r="D69"/>
  <c r="D11"/>
  <c r="D15"/>
  <c r="D19"/>
  <c r="D23"/>
  <c r="D27"/>
  <c r="D31"/>
  <c r="D35"/>
  <c r="D39"/>
  <c r="D43"/>
  <c r="D47"/>
  <c r="D51"/>
  <c r="D55"/>
  <c r="D59"/>
  <c r="D63"/>
  <c r="D67"/>
  <c r="D14"/>
  <c r="D18"/>
  <c r="D22"/>
  <c r="D26"/>
  <c r="D30"/>
  <c r="D34"/>
  <c r="D38"/>
  <c r="D42"/>
  <c r="D46"/>
  <c r="D50"/>
  <c r="D54"/>
  <c r="D58"/>
  <c r="D62"/>
  <c r="D66"/>
  <c r="D70"/>
  <c r="D76" i="6"/>
</calcChain>
</file>

<file path=xl/sharedStrings.xml><?xml version="1.0" encoding="utf-8"?>
<sst xmlns="http://schemas.openxmlformats.org/spreadsheetml/2006/main" count="719" uniqueCount="279">
  <si>
    <t>Navn</t>
  </si>
  <si>
    <t>Total</t>
  </si>
  <si>
    <t>10km</t>
  </si>
  <si>
    <t>Matthew Mason</t>
  </si>
  <si>
    <t>Jesper Schouw</t>
  </si>
  <si>
    <t>Lars Rex Olsen</t>
  </si>
  <si>
    <t>Bjarne Rasmussen</t>
  </si>
  <si>
    <t>Lars Bergelius</t>
  </si>
  <si>
    <t>Poul Erik Tobiasen</t>
  </si>
  <si>
    <t>Jørgen Peder Hansen</t>
  </si>
  <si>
    <t>Ole Blok</t>
  </si>
  <si>
    <t>Køn</t>
  </si>
  <si>
    <t>M</t>
  </si>
  <si>
    <t>Charlotte Hedels</t>
  </si>
  <si>
    <t>K</t>
  </si>
  <si>
    <t>12.11.1964</t>
  </si>
  <si>
    <t>Guillermo Luis Salinas Ortega</t>
  </si>
  <si>
    <t>03.10.1969</t>
  </si>
  <si>
    <t>Karin Louise Swiegers</t>
  </si>
  <si>
    <t>21.04.1975</t>
  </si>
  <si>
    <t>15.05.1969</t>
  </si>
  <si>
    <t>Leif Jensen</t>
  </si>
  <si>
    <t>11.04.1958</t>
  </si>
  <si>
    <t>Lene Olsen</t>
  </si>
  <si>
    <t>23.06.1967</t>
  </si>
  <si>
    <t>Marie Modahl Carlsen</t>
  </si>
  <si>
    <t>13.04.1984</t>
  </si>
  <si>
    <t>Rolf Kristiansen</t>
  </si>
  <si>
    <t>05.04.1968</t>
  </si>
  <si>
    <t>Thomas Borch</t>
  </si>
  <si>
    <t>17.05.1981</t>
  </si>
  <si>
    <t>Birthe Hansen</t>
  </si>
  <si>
    <t>30.05.1957</t>
  </si>
  <si>
    <t>Carola Rosenstrøm</t>
  </si>
  <si>
    <t>04.03.1953</t>
  </si>
  <si>
    <t>Farideh Azadi</t>
  </si>
  <si>
    <t>26.08.1962</t>
  </si>
  <si>
    <t>20.09.1968</t>
  </si>
  <si>
    <t>Jonas Brandsbjerg</t>
  </si>
  <si>
    <t>13.08.1976</t>
  </si>
  <si>
    <t>Mads Møller</t>
  </si>
  <si>
    <t>11.10.1978</t>
  </si>
  <si>
    <t>01.01.1964</t>
  </si>
  <si>
    <t>Niels-Ole Hansen</t>
  </si>
  <si>
    <t>04.06.1957</t>
  </si>
  <si>
    <t>Peter Henning</t>
  </si>
  <si>
    <t>26.07.1964</t>
  </si>
  <si>
    <t>06.07.1961</t>
  </si>
  <si>
    <t>Anne Pedersen</t>
  </si>
  <si>
    <t>02.12.1964</t>
  </si>
  <si>
    <t>12.03.1955</t>
  </si>
  <si>
    <t>Carina Mørch Fabisak</t>
  </si>
  <si>
    <t>03.11.1981</t>
  </si>
  <si>
    <t>Christina Brandsbjerg</t>
  </si>
  <si>
    <t>27.12.1977</t>
  </si>
  <si>
    <t>Jette Henning</t>
  </si>
  <si>
    <t>23.03.1966</t>
  </si>
  <si>
    <t>Karin Rasmussen</t>
  </si>
  <si>
    <t>16.03.1955</t>
  </si>
  <si>
    <t>Kåre Schneekloth</t>
  </si>
  <si>
    <t>25.05.1969</t>
  </si>
  <si>
    <t>Margit Ulmer</t>
  </si>
  <si>
    <t>03.09.1953</t>
  </si>
  <si>
    <t>Nikolaj Mathiesen</t>
  </si>
  <si>
    <t>26.03.1974</t>
  </si>
  <si>
    <t>Peter Schmidt</t>
  </si>
  <si>
    <t>23.11.1966</t>
  </si>
  <si>
    <t>Rasmus Friis Olsen</t>
  </si>
  <si>
    <t>17.11.1969</t>
  </si>
  <si>
    <t>Simon Christensen</t>
  </si>
  <si>
    <t>03.07.1979</t>
  </si>
  <si>
    <t>Søren Hansen</t>
  </si>
  <si>
    <t>10.09.1954</t>
  </si>
  <si>
    <t>Cathrine Hald</t>
  </si>
  <si>
    <t>05.08.1974</t>
  </si>
  <si>
    <t>Christina Hjulmann Schneekloth</t>
  </si>
  <si>
    <t>23.03.1970</t>
  </si>
  <si>
    <t>05.06.1943</t>
  </si>
  <si>
    <t>Sebastian Schneekloth</t>
  </si>
  <si>
    <t>24.03.2005</t>
  </si>
  <si>
    <t>Birgit Holm</t>
  </si>
  <si>
    <t>01.02.1969</t>
  </si>
  <si>
    <t>Bo Havrilo</t>
  </si>
  <si>
    <t>02.03.1964</t>
  </si>
  <si>
    <t>Catherine Kilmartin</t>
  </si>
  <si>
    <t>17.03.1963</t>
  </si>
  <si>
    <t>Dorit Jensen</t>
  </si>
  <si>
    <t>29.12.1957</t>
  </si>
  <si>
    <t>Esther Jørgensen</t>
  </si>
  <si>
    <t>08.02.1947</t>
  </si>
  <si>
    <t>Helene Lykkegaard</t>
  </si>
  <si>
    <t>02.03.1972</t>
  </si>
  <si>
    <t>02.06.1963</t>
  </si>
  <si>
    <t>Maria Thoms</t>
  </si>
  <si>
    <t>25.04.1984</t>
  </si>
  <si>
    <t>09.04.1976</t>
  </si>
  <si>
    <t>Michael Nielsen</t>
  </si>
  <si>
    <t>01.02.1967</t>
  </si>
  <si>
    <t>Mogens Gisselbæk</t>
  </si>
  <si>
    <t>16.07.1958</t>
  </si>
  <si>
    <t>Nickolai Thoms</t>
  </si>
  <si>
    <t>27.10.1981</t>
  </si>
  <si>
    <t>Rene Nyberg</t>
  </si>
  <si>
    <t>13.12.1971</t>
  </si>
  <si>
    <t>Anne Kyung Nielsen</t>
  </si>
  <si>
    <t>13.07.1977</t>
  </si>
  <si>
    <t>Britt Johansen</t>
  </si>
  <si>
    <t>15.01.1967</t>
  </si>
  <si>
    <t>Dorthe Thide Petersen</t>
  </si>
  <si>
    <t>23.05.1959</t>
  </si>
  <si>
    <t>Eva Storgaard Rasmussen</t>
  </si>
  <si>
    <t>18.04.1970</t>
  </si>
  <si>
    <t>Ida Hyrup</t>
  </si>
  <si>
    <t>12.04.1971</t>
  </si>
  <si>
    <t>Kirsten Helgason</t>
  </si>
  <si>
    <t>14.04.1957</t>
  </si>
  <si>
    <t>Laust Bruun Johnsen</t>
  </si>
  <si>
    <t>21.09.1968</t>
  </si>
  <si>
    <t>Lisa Thorngreen</t>
  </si>
  <si>
    <t>11.02.1971</t>
  </si>
  <si>
    <t xml:space="preserve">Lotte Olesen </t>
  </si>
  <si>
    <t>23.01.1965</t>
  </si>
  <si>
    <t>Lotte Johansen</t>
  </si>
  <si>
    <t>09.11.1996</t>
  </si>
  <si>
    <t>Martin Nygaard</t>
  </si>
  <si>
    <t>02.09.1975</t>
  </si>
  <si>
    <t>Alice Friis Hansen</t>
  </si>
  <si>
    <t>14.01.1960</t>
  </si>
  <si>
    <t>Anne Jespersen</t>
  </si>
  <si>
    <t>15.05.1966</t>
  </si>
  <si>
    <t>Birgitte Schack</t>
  </si>
  <si>
    <t>24.06.1958</t>
  </si>
  <si>
    <t>Henning Coff Andersen</t>
  </si>
  <si>
    <t>12.02.1966</t>
  </si>
  <si>
    <t>Jette Gudmandsen</t>
  </si>
  <si>
    <t>01.11.1976</t>
  </si>
  <si>
    <t>29.01.1950</t>
  </si>
  <si>
    <t>Lars Frederiksen</t>
  </si>
  <si>
    <t>16.07.1981</t>
  </si>
  <si>
    <t>Lillan Rejkjær</t>
  </si>
  <si>
    <t>21.06.1958</t>
  </si>
  <si>
    <t>Lis Larsen</t>
  </si>
  <si>
    <t>13.07.1949</t>
  </si>
  <si>
    <t>Mads Andreas Simonsen</t>
  </si>
  <si>
    <t>24.08.1955</t>
  </si>
  <si>
    <t>Marie Ejby Hansen</t>
  </si>
  <si>
    <t>25.03.1980</t>
  </si>
  <si>
    <t>Michael Sørensen</t>
  </si>
  <si>
    <t>06.01.1962</t>
  </si>
  <si>
    <t>Nicolai Jee</t>
  </si>
  <si>
    <t>13.01.1978</t>
  </si>
  <si>
    <t>Nicolaj Andersen</t>
  </si>
  <si>
    <t>30.11.1972</t>
  </si>
  <si>
    <t>Signe Rasmussen</t>
  </si>
  <si>
    <t>22.06.1966</t>
  </si>
  <si>
    <t>Thomas Thøger</t>
  </si>
  <si>
    <t>15.12.1964</t>
  </si>
  <si>
    <t>Tine Resting</t>
  </si>
  <si>
    <t>07.10.1964</t>
  </si>
  <si>
    <t>Ulrik Havsager</t>
  </si>
  <si>
    <t>20.07.1968</t>
  </si>
  <si>
    <t>D.O.B</t>
  </si>
  <si>
    <t>Kat</t>
  </si>
  <si>
    <t>Anders Thomsen</t>
  </si>
  <si>
    <t>05.07.1973</t>
  </si>
  <si>
    <t>Finn Thomsen</t>
  </si>
  <si>
    <t>13.07.1946</t>
  </si>
  <si>
    <t>Michael Boye Christensen</t>
  </si>
  <si>
    <t>Point</t>
  </si>
  <si>
    <t>Sara Camille Bulow Christensen</t>
  </si>
  <si>
    <t>21.06.1978</t>
  </si>
  <si>
    <t>Tanja Susan Jørgensen</t>
  </si>
  <si>
    <t>01.04.1976</t>
  </si>
  <si>
    <t>Thomas Gessø</t>
  </si>
  <si>
    <t>DGI Trail</t>
  </si>
  <si>
    <t>Grevinde Dannerløb</t>
  </si>
  <si>
    <t xml:space="preserve"> 9km</t>
  </si>
  <si>
    <t>18km</t>
  </si>
  <si>
    <t xml:space="preserve"> 5,6km</t>
  </si>
  <si>
    <t xml:space="preserve"> 21,1km</t>
  </si>
  <si>
    <t>Hans-Kristian Kragesteen</t>
  </si>
  <si>
    <t>30.03.1952</t>
  </si>
  <si>
    <t>9km</t>
  </si>
  <si>
    <t>5,6km</t>
  </si>
  <si>
    <t>Kategori</t>
  </si>
  <si>
    <t>Helvede i Nord</t>
  </si>
  <si>
    <t>BT Halvmarathon</t>
  </si>
  <si>
    <t>Kim Lunding</t>
  </si>
  <si>
    <t>Jonas Nielsen</t>
  </si>
  <si>
    <t>Fredrik Olsen</t>
  </si>
  <si>
    <t>Peter Reibert</t>
  </si>
  <si>
    <t>Erik Gudmand Petersen</t>
  </si>
  <si>
    <t>Niels Christensen</t>
  </si>
  <si>
    <t>28.05.1952</t>
  </si>
  <si>
    <t>02.02.1978</t>
  </si>
  <si>
    <t>29.01.1958</t>
  </si>
  <si>
    <t>Christian Lundholt Jensen</t>
  </si>
  <si>
    <t>Tina Rasmussen</t>
  </si>
  <si>
    <t>Hanne Mohr</t>
  </si>
  <si>
    <t>RikkeKatrine Rose Larsen</t>
  </si>
  <si>
    <t>09.05.1972</t>
  </si>
  <si>
    <t>Kenn Milton</t>
  </si>
  <si>
    <t>John Englund</t>
  </si>
  <si>
    <t>BT Halv</t>
  </si>
  <si>
    <t>Monique Lundh</t>
  </si>
  <si>
    <t>Herre Stillinger</t>
  </si>
  <si>
    <t>Brug kategori filter til at vælge den kategori/de kategorier du vil gerne se</t>
  </si>
  <si>
    <t>Vælg 'Marker alt' for den åben kategori</t>
  </si>
  <si>
    <t>Vælg 40, 50,60,70 for 40+ kategori</t>
  </si>
  <si>
    <t>Vælg 50,60,70 for 50+ kategori</t>
  </si>
  <si>
    <t>osv.</t>
  </si>
  <si>
    <t>Dame Stillinger</t>
  </si>
  <si>
    <t>Vælg 40, 50,60 for 40+ kategori</t>
  </si>
  <si>
    <t>Vælg 50,60 for 50+ kategori</t>
  </si>
  <si>
    <t>Signe Køngerskov</t>
  </si>
  <si>
    <t>400m</t>
  </si>
  <si>
    <t>800m</t>
  </si>
  <si>
    <t>1500m</t>
  </si>
  <si>
    <t>5000m</t>
  </si>
  <si>
    <t>Baneløb juni</t>
  </si>
  <si>
    <t>Finn Bay Olsen</t>
  </si>
  <si>
    <t>Emmanuel Widmer</t>
  </si>
  <si>
    <t>Baneløb august</t>
  </si>
  <si>
    <t>Flemming Nielsen</t>
  </si>
  <si>
    <t>Esrum Sø Rundt</t>
  </si>
  <si>
    <t>5km</t>
  </si>
  <si>
    <t>27km</t>
  </si>
  <si>
    <t>Esrum Sø rundt</t>
  </si>
  <si>
    <t>Flemming Lund</t>
  </si>
  <si>
    <t>Tonny Myhle Petersen</t>
  </si>
  <si>
    <t>Thomas Raarup</t>
  </si>
  <si>
    <t>Christian Dalhart</t>
  </si>
  <si>
    <t>Thomas A Lindqvist</t>
  </si>
  <si>
    <t>Bo Risgaard</t>
  </si>
  <si>
    <t>Dan Bodal</t>
  </si>
  <si>
    <t>27.09.1969</t>
  </si>
  <si>
    <t>31.03.1965</t>
  </si>
  <si>
    <t>08.05.1968</t>
  </si>
  <si>
    <t>Merethe Ørtoft</t>
  </si>
  <si>
    <t>Marina Kristensen</t>
  </si>
  <si>
    <t>Anne Dorthe E. Holgersen</t>
  </si>
  <si>
    <t>Lone Holst</t>
  </si>
  <si>
    <t>Kate Habroe</t>
  </si>
  <si>
    <t>Lise Øien</t>
  </si>
  <si>
    <t>Katja Fonnesbech</t>
  </si>
  <si>
    <t>11.11.1966</t>
  </si>
  <si>
    <t>28.09.1966</t>
  </si>
  <si>
    <t>05.04.1970</t>
  </si>
  <si>
    <t>13.03.1966</t>
  </si>
  <si>
    <t>28.03.1946</t>
  </si>
  <si>
    <t>01.09.1963</t>
  </si>
  <si>
    <t>26.03.1977</t>
  </si>
  <si>
    <t>Salomon Trail Tour Holte</t>
  </si>
  <si>
    <t>16km</t>
  </si>
  <si>
    <t>Salomon Trail Holte</t>
  </si>
  <si>
    <t>Gribskovløbet</t>
  </si>
  <si>
    <t>7,5km</t>
  </si>
  <si>
    <t>12,4km</t>
  </si>
  <si>
    <t>Bo Christoffersen</t>
  </si>
  <si>
    <t>Heino Wohlert</t>
  </si>
  <si>
    <t>Peter Andersen</t>
  </si>
  <si>
    <t>Herdis Kristiansen</t>
  </si>
  <si>
    <t>Lene Lorentzen</t>
  </si>
  <si>
    <t>Margit Larsen</t>
  </si>
  <si>
    <t>Skovmaren</t>
  </si>
  <si>
    <t xml:space="preserve"> 42,2km</t>
  </si>
  <si>
    <t>Johnny Enghoff</t>
  </si>
  <si>
    <t>Sebastian Havsager</t>
  </si>
  <si>
    <t>Carsten Nielsen</t>
  </si>
  <si>
    <t>Niels E Pedersen</t>
  </si>
  <si>
    <t>Nikolas Fabisak</t>
  </si>
  <si>
    <t>Brian Petersen</t>
  </si>
  <si>
    <t>Jørgen Brinch</t>
  </si>
  <si>
    <t>Flemming G Jensen</t>
  </si>
  <si>
    <t>42,2km</t>
  </si>
  <si>
    <t>Charlotte Friis Frederiksen</t>
  </si>
  <si>
    <t>Nina Rasmussen</t>
  </si>
  <si>
    <t>Louise Moberg Petersen</t>
  </si>
  <si>
    <t>Cecilie Herschend</t>
  </si>
</sst>
</file>

<file path=xl/styles.xml><?xml version="1.0" encoding="utf-8"?>
<styleSheet xmlns="http://schemas.openxmlformats.org/spreadsheetml/2006/main">
  <numFmts count="1">
    <numFmt numFmtId="164" formatCode="mm:ss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2" xfId="0" applyBorder="1"/>
    <xf numFmtId="0" fontId="0" fillId="0" borderId="0" xfId="0" applyFont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Font="1"/>
    <xf numFmtId="0" fontId="1" fillId="2" borderId="0" xfId="0" applyFont="1" applyFill="1"/>
    <xf numFmtId="0" fontId="0" fillId="2" borderId="0" xfId="0" applyFill="1"/>
    <xf numFmtId="21" fontId="0" fillId="2" borderId="0" xfId="0" applyNumberFormat="1" applyFill="1"/>
    <xf numFmtId="0" fontId="0" fillId="3" borderId="0" xfId="0" applyFill="1"/>
    <xf numFmtId="0" fontId="0" fillId="3" borderId="4" xfId="0" applyFill="1" applyBorder="1"/>
    <xf numFmtId="0" fontId="1" fillId="3" borderId="4" xfId="0" applyFont="1" applyFill="1" applyBorder="1"/>
    <xf numFmtId="0" fontId="1" fillId="3" borderId="0" xfId="0" applyFont="1" applyFill="1" applyBorder="1"/>
    <xf numFmtId="1" fontId="0" fillId="0" borderId="0" xfId="0" applyNumberFormat="1" applyBorder="1" applyAlignment="1">
      <alignment wrapText="1"/>
    </xf>
    <xf numFmtId="21" fontId="0" fillId="2" borderId="0" xfId="0" applyNumberFormat="1" applyFont="1" applyFill="1" applyBorder="1"/>
    <xf numFmtId="21" fontId="0" fillId="2" borderId="0" xfId="0" applyNumberFormat="1" applyFill="1" applyBorder="1"/>
    <xf numFmtId="0" fontId="0" fillId="0" borderId="0" xfId="0" applyBorder="1" applyAlignment="1">
      <alignment wrapText="1"/>
    </xf>
    <xf numFmtId="0" fontId="0" fillId="2" borderId="0" xfId="0" applyFill="1" applyBorder="1"/>
    <xf numFmtId="0" fontId="1" fillId="3" borderId="2" xfId="0" applyFont="1" applyFill="1" applyBorder="1"/>
    <xf numFmtId="0" fontId="0" fillId="0" borderId="2" xfId="0" applyFont="1" applyBorder="1"/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wrapText="1"/>
    </xf>
    <xf numFmtId="0" fontId="1" fillId="3" borderId="8" xfId="0" applyFont="1" applyFill="1" applyBorder="1"/>
    <xf numFmtId="0" fontId="0" fillId="3" borderId="8" xfId="0" applyFill="1" applyBorder="1"/>
    <xf numFmtId="0" fontId="0" fillId="3" borderId="0" xfId="0" applyFill="1" applyBorder="1"/>
    <xf numFmtId="21" fontId="1" fillId="3" borderId="8" xfId="0" applyNumberFormat="1" applyFont="1" applyFill="1" applyBorder="1"/>
    <xf numFmtId="0" fontId="0" fillId="2" borderId="5" xfId="0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0" fillId="2" borderId="1" xfId="0" applyFill="1" applyBorder="1"/>
    <xf numFmtId="0" fontId="0" fillId="2" borderId="4" xfId="0" applyFill="1" applyBorder="1"/>
    <xf numFmtId="0" fontId="1" fillId="2" borderId="8" xfId="0" applyFont="1" applyFill="1" applyBorder="1"/>
    <xf numFmtId="0" fontId="1" fillId="2" borderId="4" xfId="0" applyFont="1" applyFill="1" applyBorder="1"/>
    <xf numFmtId="0" fontId="1" fillId="3" borderId="7" xfId="0" applyFont="1" applyFill="1" applyBorder="1"/>
    <xf numFmtId="21" fontId="0" fillId="2" borderId="5" xfId="0" applyNumberFormat="1" applyFont="1" applyFill="1" applyBorder="1"/>
    <xf numFmtId="21" fontId="0" fillId="2" borderId="5" xfId="0" applyNumberFormat="1" applyFill="1" applyBorder="1"/>
    <xf numFmtId="0" fontId="1" fillId="3" borderId="0" xfId="0" applyFont="1" applyFill="1"/>
    <xf numFmtId="21" fontId="1" fillId="3" borderId="7" xfId="0" applyNumberFormat="1" applyFont="1" applyFill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3" borderId="6" xfId="0" applyFill="1" applyBorder="1"/>
    <xf numFmtId="0" fontId="0" fillId="0" borderId="0" xfId="0" applyFill="1" applyBorder="1" applyAlignment="1">
      <alignment wrapText="1"/>
    </xf>
    <xf numFmtId="1" fontId="0" fillId="0" borderId="2" xfId="0" applyNumberFormat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6" xfId="0" applyBorder="1" applyAlignment="1">
      <alignment wrapText="1"/>
    </xf>
    <xf numFmtId="14" fontId="0" fillId="0" borderId="6" xfId="0" applyNumberFormat="1" applyBorder="1" applyAlignment="1">
      <alignment wrapText="1"/>
    </xf>
    <xf numFmtId="0" fontId="1" fillId="3" borderId="13" xfId="0" applyFont="1" applyFill="1" applyBorder="1"/>
    <xf numFmtId="0" fontId="0" fillId="0" borderId="6" xfId="0" applyFont="1" applyBorder="1"/>
    <xf numFmtId="0" fontId="1" fillId="3" borderId="6" xfId="0" applyFont="1" applyFill="1" applyBorder="1"/>
    <xf numFmtId="1" fontId="0" fillId="0" borderId="6" xfId="0" applyNumberFormat="1" applyBorder="1" applyAlignment="1">
      <alignment wrapText="1"/>
    </xf>
    <xf numFmtId="0" fontId="2" fillId="0" borderId="0" xfId="0" applyFont="1" applyBorder="1"/>
    <xf numFmtId="0" fontId="0" fillId="0" borderId="0" xfId="0" applyFill="1" applyBorder="1"/>
    <xf numFmtId="0" fontId="0" fillId="0" borderId="2" xfId="0" applyFill="1" applyBorder="1"/>
    <xf numFmtId="0" fontId="1" fillId="2" borderId="11" xfId="0" applyFont="1" applyFill="1" applyBorder="1"/>
    <xf numFmtId="0" fontId="1" fillId="2" borderId="14" xfId="0" applyFont="1" applyFill="1" applyBorder="1"/>
    <xf numFmtId="47" fontId="0" fillId="2" borderId="0" xfId="0" applyNumberFormat="1" applyFill="1" applyBorder="1"/>
    <xf numFmtId="21" fontId="0" fillId="2" borderId="2" xfId="0" applyNumberFormat="1" applyFill="1" applyBorder="1"/>
    <xf numFmtId="0" fontId="0" fillId="3" borderId="13" xfId="0" applyFill="1" applyBorder="1"/>
    <xf numFmtId="164" fontId="0" fillId="2" borderId="2" xfId="0" applyNumberFormat="1" applyFill="1" applyBorder="1"/>
    <xf numFmtId="164" fontId="0" fillId="2" borderId="2" xfId="0" applyNumberFormat="1" applyFont="1" applyFill="1" applyBorder="1"/>
    <xf numFmtId="21" fontId="0" fillId="3" borderId="8" xfId="0" applyNumberFormat="1" applyFont="1" applyFill="1" applyBorder="1"/>
    <xf numFmtId="0" fontId="0" fillId="3" borderId="4" xfId="0" applyFont="1" applyFill="1" applyBorder="1"/>
    <xf numFmtId="1" fontId="0" fillId="0" borderId="0" xfId="0" applyNumberFormat="1" applyAlignment="1">
      <alignment wrapText="1"/>
    </xf>
    <xf numFmtId="21" fontId="0" fillId="3" borderId="8" xfId="0" applyNumberFormat="1" applyFill="1" applyBorder="1"/>
    <xf numFmtId="0" fontId="1" fillId="2" borderId="10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21" fontId="1" fillId="3" borderId="5" xfId="0" applyNumberFormat="1" applyFont="1" applyFill="1" applyBorder="1" applyAlignment="1">
      <alignment horizontal="center"/>
    </xf>
    <xf numFmtId="21" fontId="1" fillId="3" borderId="0" xfId="0" applyNumberFormat="1" applyFont="1" applyFill="1" applyBorder="1" applyAlignment="1">
      <alignment horizontal="center"/>
    </xf>
    <xf numFmtId="21" fontId="1" fillId="3" borderId="6" xfId="0" applyNumberFormat="1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21" fontId="0" fillId="3" borderId="5" xfId="0" applyNumberFormat="1" applyFill="1" applyBorder="1" applyAlignment="1">
      <alignment horizontal="center"/>
    </xf>
    <xf numFmtId="21" fontId="0" fillId="3" borderId="0" xfId="0" applyNumberFormat="1" applyFont="1" applyFill="1" applyBorder="1" applyAlignment="1">
      <alignment horizontal="center"/>
    </xf>
    <xf numFmtId="21" fontId="0" fillId="3" borderId="6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portstiming.dk/Results/IndividualResult.aspx?Id=898163&amp;Round=3123&amp;Page=1&amp;Search=langgarver&amp;Theme=esru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portstiming.dk/Results/IndividualResult.aspx?Id=898166&amp;Round=3123&amp;Page=1&amp;Search=langgarver&amp;Theme=esrum" TargetMode="External"/><Relationship Id="rId1" Type="http://schemas.openxmlformats.org/officeDocument/2006/relationships/hyperlink" Target="http://www.sportstiming.dk/Results/IndividualResult.aspx?Id=898136&amp;Round=3123&amp;Page=1&amp;Search=langgarver&amp;Theme=esrum" TargetMode="External"/><Relationship Id="rId6" Type="http://schemas.openxmlformats.org/officeDocument/2006/relationships/hyperlink" Target="http://www.sportstiming.dk/Results/IndividualResult.aspx?Id=900726&amp;Round=3124&amp;Page=1&amp;Search=langgarver&amp;Theme=esrum" TargetMode="External"/><Relationship Id="rId5" Type="http://schemas.openxmlformats.org/officeDocument/2006/relationships/hyperlink" Target="http://www.sportstiming.dk/Results/IndividualResult.aspx?Id=798311&amp;Round=3123&amp;Page=1&amp;Search=langgarver&amp;Theme=esrum" TargetMode="External"/><Relationship Id="rId4" Type="http://schemas.openxmlformats.org/officeDocument/2006/relationships/hyperlink" Target="http://www.sportstiming.dk/Results/IndividualResult.aspx?Id=898159&amp;Round=3123&amp;Page=1&amp;Search=langgarver&amp;Theme=esru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sportstiming.dk/Results/IndividualResult.aspx?Id=899772&amp;Round=3124&amp;Page=1&amp;Search=langgarver&amp;Theme=esrum" TargetMode="External"/><Relationship Id="rId7" Type="http://schemas.openxmlformats.org/officeDocument/2006/relationships/hyperlink" Target="http://www.sportstiming.dk/Results/IndividualResult.aspx?Id=899779&amp;Round=3125&amp;Page=1&amp;Search=langgarver&amp;Theme=esrum" TargetMode="External"/><Relationship Id="rId2" Type="http://schemas.openxmlformats.org/officeDocument/2006/relationships/hyperlink" Target="http://www.sportstiming.dk/Results/IndividualResult.aspx?Id=900741&amp;Round=3124&amp;Page=1&amp;Search=langgarver&amp;Theme=esrum" TargetMode="External"/><Relationship Id="rId1" Type="http://schemas.openxmlformats.org/officeDocument/2006/relationships/hyperlink" Target="http://www.sportstiming.dk/Results/IndividualResult.aspx?Id=894074&amp;Round=3124&amp;Page=1&amp;Search=langgarver&amp;Theme=esrum" TargetMode="External"/><Relationship Id="rId6" Type="http://schemas.openxmlformats.org/officeDocument/2006/relationships/hyperlink" Target="http://www.sportstiming.dk/Results/IndividualResult.aspx?Id=899780&amp;Round=3125&amp;Page=1&amp;Search=langgarver&amp;Theme=esrum" TargetMode="External"/><Relationship Id="rId5" Type="http://schemas.openxmlformats.org/officeDocument/2006/relationships/hyperlink" Target="http://www.sportstiming.dk/Results/IndividualResult.aspx?Id=900735&amp;Round=3124&amp;Page=1&amp;Search=langgarver&amp;Theme=esrum" TargetMode="External"/><Relationship Id="rId4" Type="http://schemas.openxmlformats.org/officeDocument/2006/relationships/hyperlink" Target="http://www.sportstiming.dk/Results/IndividualResult.aspx?Id=900740&amp;Round=3124&amp;Page=1&amp;Search=langgarver&amp;Theme=esru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www.sportstiming.dk/Results/IndividualResult.aspx?Id=899772&amp;Round=3124&amp;Page=1&amp;Search=langgarver&amp;Theme=esrum" TargetMode="External"/><Relationship Id="rId7" Type="http://schemas.openxmlformats.org/officeDocument/2006/relationships/hyperlink" Target="http://www.sportstiming.dk/Results/IndividualResult.aspx?Id=899779&amp;Round=3125&amp;Page=1&amp;Search=langgarver&amp;Theme=esrum" TargetMode="External"/><Relationship Id="rId2" Type="http://schemas.openxmlformats.org/officeDocument/2006/relationships/hyperlink" Target="http://www.sportstiming.dk/Results/IndividualResult.aspx?Id=900741&amp;Round=3124&amp;Page=1&amp;Search=langgarver&amp;Theme=esrum" TargetMode="External"/><Relationship Id="rId1" Type="http://schemas.openxmlformats.org/officeDocument/2006/relationships/hyperlink" Target="http://www.sportstiming.dk/Results/IndividualResult.aspx?Id=894074&amp;Round=3124&amp;Page=1&amp;Search=langgarver&amp;Theme=esrum" TargetMode="External"/><Relationship Id="rId6" Type="http://schemas.openxmlformats.org/officeDocument/2006/relationships/hyperlink" Target="http://www.sportstiming.dk/Results/IndividualResult.aspx?Id=899780&amp;Round=3125&amp;Page=1&amp;Search=langgarver&amp;Theme=esrum" TargetMode="External"/><Relationship Id="rId5" Type="http://schemas.openxmlformats.org/officeDocument/2006/relationships/hyperlink" Target="http://www.sportstiming.dk/Results/IndividualResult.aspx?Id=900735&amp;Round=3124&amp;Page=1&amp;Search=langgarver&amp;Theme=esrum" TargetMode="External"/><Relationship Id="rId4" Type="http://schemas.openxmlformats.org/officeDocument/2006/relationships/hyperlink" Target="http://www.sportstiming.dk/Results/IndividualResult.aspx?Id=900740&amp;Round=3124&amp;Page=1&amp;Search=langgarver&amp;Theme=esru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portstiming.dk/Results/IndividualResult.aspx?Id=898163&amp;Round=3123&amp;Page=1&amp;Search=langgarver&amp;Theme=esrum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://www.sportstiming.dk/Results/IndividualResult.aspx?Id=898166&amp;Round=3123&amp;Page=1&amp;Search=langgarver&amp;Theme=esrum" TargetMode="External"/><Relationship Id="rId1" Type="http://schemas.openxmlformats.org/officeDocument/2006/relationships/hyperlink" Target="http://www.sportstiming.dk/Results/IndividualResult.aspx?Id=898136&amp;Round=3123&amp;Page=1&amp;Search=langgarver&amp;Theme=esrum" TargetMode="External"/><Relationship Id="rId6" Type="http://schemas.openxmlformats.org/officeDocument/2006/relationships/hyperlink" Target="http://www.sportstiming.dk/Results/IndividualResult.aspx?Id=900726&amp;Round=3124&amp;Page=1&amp;Search=langgarver&amp;Theme=esrum" TargetMode="External"/><Relationship Id="rId5" Type="http://schemas.openxmlformats.org/officeDocument/2006/relationships/hyperlink" Target="http://www.sportstiming.dk/Results/IndividualResult.aspx?Id=798311&amp;Round=3123&amp;Page=1&amp;Search=langgarver&amp;Theme=esrum" TargetMode="External"/><Relationship Id="rId4" Type="http://schemas.openxmlformats.org/officeDocument/2006/relationships/hyperlink" Target="http://www.sportstiming.dk/Results/IndividualResult.aspx?Id=898159&amp;Round=3123&amp;Page=1&amp;Search=langgarver&amp;Theme=esru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1"/>
  <sheetViews>
    <sheetView tabSelected="1" topLeftCell="A4" zoomScaleNormal="100" workbookViewId="0">
      <selection activeCell="U5" sqref="U5"/>
    </sheetView>
  </sheetViews>
  <sheetFormatPr defaultRowHeight="15"/>
  <cols>
    <col min="1" max="1" width="3" style="1" bestFit="1" customWidth="1"/>
    <col min="2" max="2" width="32" customWidth="1"/>
    <col min="3" max="3" width="10.5703125" style="1" customWidth="1"/>
    <col min="4" max="4" width="9.140625" style="1"/>
    <col min="5" max="5" width="5.85546875" style="1" customWidth="1"/>
    <col min="6" max="6" width="5.7109375" bestFit="1" customWidth="1"/>
    <col min="7" max="7" width="6.28515625" style="1" bestFit="1" customWidth="1"/>
    <col min="8" max="8" width="5.7109375" bestFit="1" customWidth="1"/>
    <col min="9" max="9" width="7.7109375" style="1" bestFit="1" customWidth="1"/>
    <col min="10" max="10" width="5.7109375" bestFit="1" customWidth="1"/>
    <col min="11" max="12" width="7.7109375" bestFit="1" customWidth="1"/>
    <col min="13" max="14" width="5.7109375" bestFit="1" customWidth="1"/>
    <col min="15" max="16" width="6.7109375" bestFit="1" customWidth="1"/>
    <col min="17" max="18" width="5.7109375" bestFit="1" customWidth="1"/>
    <col min="19" max="20" width="6.7109375" bestFit="1" customWidth="1"/>
    <col min="21" max="21" width="6.28515625" style="1" bestFit="1" customWidth="1"/>
    <col min="22" max="22" width="5.7109375" bestFit="1" customWidth="1"/>
    <col min="23" max="23" width="7.85546875" style="1" customWidth="1"/>
    <col min="24" max="24" width="7.85546875" customWidth="1"/>
    <col min="28" max="28" width="6.28515625" style="1" bestFit="1" customWidth="1"/>
    <col min="29" max="29" width="5.7109375" bestFit="1" customWidth="1"/>
    <col min="30" max="30" width="7.7109375" style="1" bestFit="1" customWidth="1"/>
  </cols>
  <sheetData>
    <row r="1" spans="1:30" ht="18.75">
      <c r="A1" s="39"/>
      <c r="B1" s="52" t="s">
        <v>205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AB1" s="39"/>
      <c r="AC1" s="39"/>
      <c r="AD1" s="39"/>
    </row>
    <row r="2" spans="1:30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AB2" s="39"/>
      <c r="AC2" s="39"/>
      <c r="AD2" s="39"/>
    </row>
    <row r="3" spans="1:30">
      <c r="A3" s="39"/>
      <c r="B3" s="39" t="s">
        <v>206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AB3" s="39"/>
      <c r="AC3" s="39"/>
      <c r="AD3" s="39"/>
    </row>
    <row r="4" spans="1:30">
      <c r="A4" s="39"/>
      <c r="B4" s="39" t="s">
        <v>207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AB4" s="39"/>
      <c r="AC4" s="39"/>
      <c r="AD4" s="39"/>
    </row>
    <row r="5" spans="1:30">
      <c r="A5" s="39"/>
      <c r="B5" s="53" t="s">
        <v>208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AB5" s="39"/>
      <c r="AC5" s="39"/>
      <c r="AD5" s="39"/>
    </row>
    <row r="6" spans="1:30">
      <c r="A6" s="39"/>
      <c r="B6" s="53" t="s">
        <v>209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AB6" s="39"/>
      <c r="AC6" s="39"/>
      <c r="AD6" s="39"/>
    </row>
    <row r="7" spans="1:30">
      <c r="A7" s="39"/>
      <c r="B7" s="53" t="s">
        <v>210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AB7" s="39"/>
      <c r="AC7" s="39"/>
      <c r="AD7" s="39"/>
    </row>
    <row r="8" spans="1:30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AB8" s="39"/>
      <c r="AC8" s="39"/>
      <c r="AD8" s="39"/>
    </row>
    <row r="9" spans="1:30" s="56" customFormat="1">
      <c r="A9" s="55"/>
      <c r="C9" s="55"/>
      <c r="D9" s="32"/>
      <c r="E9" s="67" t="s">
        <v>174</v>
      </c>
      <c r="F9" s="67"/>
      <c r="G9" s="67" t="s">
        <v>175</v>
      </c>
      <c r="H9" s="67"/>
      <c r="I9" s="67"/>
      <c r="J9" s="68" t="s">
        <v>185</v>
      </c>
      <c r="K9" s="69"/>
      <c r="L9" s="32" t="s">
        <v>203</v>
      </c>
      <c r="M9" s="68" t="s">
        <v>219</v>
      </c>
      <c r="N9" s="70"/>
      <c r="O9" s="70"/>
      <c r="P9" s="69"/>
      <c r="Q9" s="68" t="s">
        <v>222</v>
      </c>
      <c r="R9" s="70"/>
      <c r="S9" s="70"/>
      <c r="T9" s="69"/>
      <c r="U9" s="67" t="s">
        <v>224</v>
      </c>
      <c r="V9" s="67"/>
      <c r="W9" s="67"/>
      <c r="X9" s="67" t="s">
        <v>254</v>
      </c>
      <c r="Y9" s="67"/>
      <c r="Z9" s="67" t="s">
        <v>255</v>
      </c>
      <c r="AA9" s="67"/>
      <c r="AB9" s="67" t="s">
        <v>264</v>
      </c>
      <c r="AC9" s="67"/>
      <c r="AD9" s="67"/>
    </row>
    <row r="10" spans="1:30" s="29" customFormat="1">
      <c r="A10" s="30"/>
      <c r="B10" s="31" t="s">
        <v>0</v>
      </c>
      <c r="C10" s="32" t="s">
        <v>184</v>
      </c>
      <c r="D10" s="28" t="s">
        <v>1</v>
      </c>
      <c r="E10" s="28" t="s">
        <v>182</v>
      </c>
      <c r="F10" s="27" t="s">
        <v>177</v>
      </c>
      <c r="G10" s="28" t="s">
        <v>183</v>
      </c>
      <c r="H10" s="27" t="s">
        <v>2</v>
      </c>
      <c r="I10" s="28" t="s">
        <v>179</v>
      </c>
      <c r="J10" s="27" t="s">
        <v>2</v>
      </c>
      <c r="K10" s="28" t="s">
        <v>179</v>
      </c>
      <c r="L10" s="28" t="s">
        <v>179</v>
      </c>
      <c r="M10" s="28" t="s">
        <v>215</v>
      </c>
      <c r="N10" s="28" t="s">
        <v>216</v>
      </c>
      <c r="O10" s="28" t="s">
        <v>217</v>
      </c>
      <c r="P10" s="28" t="s">
        <v>218</v>
      </c>
      <c r="Q10" s="28" t="s">
        <v>215</v>
      </c>
      <c r="R10" s="28" t="s">
        <v>216</v>
      </c>
      <c r="S10" s="28" t="s">
        <v>217</v>
      </c>
      <c r="T10" s="28" t="s">
        <v>218</v>
      </c>
      <c r="U10" s="28" t="s">
        <v>225</v>
      </c>
      <c r="V10" s="27" t="s">
        <v>2</v>
      </c>
      <c r="W10" s="28" t="s">
        <v>226</v>
      </c>
      <c r="X10" s="28" t="s">
        <v>182</v>
      </c>
      <c r="Y10" s="66" t="s">
        <v>177</v>
      </c>
      <c r="Z10" s="28" t="s">
        <v>256</v>
      </c>
      <c r="AA10" s="66" t="s">
        <v>257</v>
      </c>
      <c r="AB10" s="27" t="s">
        <v>2</v>
      </c>
      <c r="AC10" s="28" t="s">
        <v>179</v>
      </c>
      <c r="AD10" s="32" t="s">
        <v>274</v>
      </c>
    </row>
    <row r="11" spans="1:30">
      <c r="A11" s="1">
        <v>1</v>
      </c>
      <c r="B11" s="5" t="s">
        <v>163</v>
      </c>
      <c r="C11" s="19">
        <f>VLOOKUP(A11,'Herre resultater'!$A$3:$Z$125,4,)</f>
        <v>40</v>
      </c>
      <c r="D11" s="1">
        <f>IF(SUM(E11:AD11)&gt;0,SUM(E11:AD11), 0)</f>
        <v>62</v>
      </c>
      <c r="E11" s="1">
        <f>IF(VLOOKUP(A11,'Herre resultater'!$A$3:$Z$125,7,FALSE)&gt;0,VLOOKUP(A11,'Herre resultater'!$A$3:$Z$125,7,FALSE)," ")</f>
        <v>23</v>
      </c>
      <c r="F11" t="str">
        <f>IF(VLOOKUP(A11,'Herre resultater'!$A$3:$Z$125,9,FALSE)&gt;0,VLOOKUP(A11,'Herre resultater'!$A$3:$Z$125,9,FALSE)," ")</f>
        <v xml:space="preserve"> </v>
      </c>
      <c r="G11" s="1" t="str">
        <f>IF(VLOOKUP(A11,'Herre resultater'!$A$3:$Z$125,11,FALSE)&gt;0,VLOOKUP(A11,'Herre resultater'!$A$3:$Z$125,11,FALSE)," ")</f>
        <v xml:space="preserve"> </v>
      </c>
      <c r="H11" t="str">
        <f>IF(VLOOKUP(A11,'Herre resultater'!$A$3:$Z$125,13,FALSE)&gt;0,VLOOKUP(A11,'Herre resultater'!$A$3:$Z$125,13,FALSE)," ")</f>
        <v xml:space="preserve"> </v>
      </c>
      <c r="I11" s="1" t="str">
        <f>IF(VLOOKUP(A11,'Herre resultater'!$A$3:$Z$125,15,FALSE)&gt;0,VLOOKUP(A11,'Herre resultater'!$A$3:$Z$125,15,FALSE)," ")</f>
        <v xml:space="preserve"> </v>
      </c>
      <c r="J11" s="44" t="str">
        <f>IF(VLOOKUP(A11,'Herre resultater'!$A$3:$Z$125,17,FALSE)&gt;0,VLOOKUP(A11,'Herre resultater'!$A$3:$Z$125,17,FALSE)," ")</f>
        <v xml:space="preserve"> </v>
      </c>
      <c r="K11" s="45">
        <f>IF(VLOOKUP(A11,'Herre resultater'!$A$3:$Z$125,19,FALSE)&gt;0,VLOOKUP(A11,'Herre resultater'!$A$3:$Z$125,19,FALSE)," ")</f>
        <v>20</v>
      </c>
      <c r="L11" s="40" t="str">
        <f>IF(VLOOKUP(A11,'Herre resultater'!$A$3:$Z$125,21,FALSE)&gt;0,VLOOKUP(A11,'Herre resultater'!$A$3:$Z$125,21,FALSE)," ")</f>
        <v xml:space="preserve"> </v>
      </c>
      <c r="M11" s="40" t="str">
        <f>IF(VLOOKUP(A11,'Herre resultater'!$A$3:$Z$125,23,FALSE)&gt;0,VLOOKUP(A11,'Herre resultater'!$A$3:$Z$125,23,FALSE)," ")</f>
        <v xml:space="preserve"> </v>
      </c>
      <c r="N11" s="40" t="str">
        <f>IF(VLOOKUP(A11,'Herre resultater'!$A$3:$Z$125,25,FALSE)&gt;0,VLOOKUP(A11,'Herre resultater'!$A$3:$Z$125,25,FALSE)," ")</f>
        <v xml:space="preserve"> </v>
      </c>
      <c r="O11" s="40" t="str">
        <f>IF(VLOOKUP(A11,'Herre resultater'!$A$3:$BZ$125,27,FALSE)&gt;0,VLOOKUP(A11,'Herre resultater'!$A$3:$BZ$125,27,FALSE)," ")</f>
        <v xml:space="preserve"> </v>
      </c>
      <c r="P11" s="40" t="str">
        <f>IF(VLOOKUP(A11,'Herre resultater'!$A$3:$BZ$125,29,FALSE)&gt;0,VLOOKUP(A11,'Herre resultater'!$A$3:$BZ$125,29,FALSE)," ")</f>
        <v xml:space="preserve"> </v>
      </c>
      <c r="Q11" s="40" t="str">
        <f>IF(VLOOKUP(A11,'Herre resultater'!$A$3:$BZ$125,31,FALSE)&gt;0,VLOOKUP(A11,'Herre resultater'!$A$3:$BZ$125,31,FALSE)," ")</f>
        <v xml:space="preserve"> </v>
      </c>
      <c r="R11" s="40" t="str">
        <f>IF(VLOOKUP(A11,'Herre resultater'!$A$3:$BZ$125,33,FALSE)&gt;0,VLOOKUP(A11,'Herre resultater'!$A$3:$BZ$125,33,FALSE)," ")</f>
        <v xml:space="preserve"> </v>
      </c>
      <c r="S11" s="40" t="str">
        <f>IF(VLOOKUP(A11,'Herre resultater'!$A$3:$BZ$125,35,FALSE)&gt;0,VLOOKUP(A11,'Herre resultater'!$A$3:$BZ$125,35,FALSE)," ")</f>
        <v xml:space="preserve"> </v>
      </c>
      <c r="T11" s="40" t="str">
        <f>IF(VLOOKUP(A11,'Herre resultater'!$A$3:$BZ$125,37,FALSE)&gt;0,VLOOKUP(A11,'Herre resultater'!$A$3:$BZ$125,37,FALSE)," ")</f>
        <v xml:space="preserve"> </v>
      </c>
      <c r="U11" s="1" t="str">
        <f>IF(VLOOKUP(A11,'Herre resultater'!$A$3:$BZ$125,39,FALSE)&gt;0,VLOOKUP(A11,'Herre resultater'!$A$3:$BZ$125,39,FALSE)," ")</f>
        <v xml:space="preserve"> </v>
      </c>
      <c r="V11" t="str">
        <f>IF(VLOOKUP(A11,'Herre resultater'!$A$3:$BZ$125,41,FALSE)&gt;0,VLOOKUP(A11,'Herre resultater'!$A$3:$BZ$125,41,FALSE)," ")</f>
        <v xml:space="preserve"> </v>
      </c>
      <c r="W11" s="1">
        <f>IF(VLOOKUP(A11,'Herre resultater'!$A$3:$BZ$125,43,FALSE)&gt;0,VLOOKUP(A11,'Herre resultater'!$A$3:$BZ$125,43,FALSE)," ")</f>
        <v>19</v>
      </c>
      <c r="X11" s="1" t="str">
        <f>IF(VLOOKUP(A11,'Herre resultater'!$A$3:$BZ$125,45,FALSE)&gt;0,VLOOKUP(A11,'Herre resultater'!$A$3:$BZ$125,45,FALSE)," ")</f>
        <v xml:space="preserve"> </v>
      </c>
      <c r="Y11" s="40" t="str">
        <f>IF(VLOOKUP(A11,'Herre resultater'!$A$3:$BZ$125,47,FALSE)&gt;0,VLOOKUP(A11,'Herre resultater'!$A$3:$BZ$125,47,FALSE)," ")</f>
        <v xml:space="preserve"> </v>
      </c>
      <c r="Z11" s="1" t="str">
        <f>IF(VLOOKUP(A11,'Herre resultater'!$A$3:$BZ$125,49,FALSE)&gt;0,VLOOKUP(A11,'Herre resultater'!$A$3:$BZ$125,49,FALSE)," ")</f>
        <v xml:space="preserve"> </v>
      </c>
      <c r="AA11" s="40" t="str">
        <f>IF(VLOOKUP(A11,'Herre resultater'!$A$3:$BZ$125,51,FALSE)&gt;0,VLOOKUP(A11,'Herre resultater'!$A$3:$BZ$125,51,FALSE)," ")</f>
        <v xml:space="preserve"> </v>
      </c>
      <c r="AB11" s="1" t="str">
        <f>IF(VLOOKUP(A11,'Herre resultater'!$A$3:$BZ$125,53,FALSE)&gt;0,VLOOKUP(A11,'Herre resultater'!$A$3:$BZ$125,53,FALSE)," ")</f>
        <v xml:space="preserve"> </v>
      </c>
      <c r="AC11" t="str">
        <f>IF(VLOOKUP(A11,'Herre resultater'!$A$3:$BZ$125,55,FALSE)&gt;0,VLOOKUP(A11,'Herre resultater'!$A$3:$BZ$125,55,FALSE)," ")</f>
        <v xml:space="preserve"> </v>
      </c>
      <c r="AD11" s="1" t="str">
        <f>IF(VLOOKUP(A11,'Herre resultater'!$A$3:$BZ$125,57,FALSE)&gt;0,VLOOKUP(A11,'Herre resultater'!$A$3:$BZ$125,57,FALSE)," ")</f>
        <v xml:space="preserve"> </v>
      </c>
    </row>
    <row r="12" spans="1:30">
      <c r="A12" s="1">
        <v>2</v>
      </c>
      <c r="B12" s="3" t="s">
        <v>6</v>
      </c>
      <c r="C12" s="19">
        <f>VLOOKUP(A12,'Herre resultater'!$A$3:$Z$125,4,)</f>
        <v>50</v>
      </c>
      <c r="D12" s="1">
        <f t="shared" ref="D12:D75" si="0">IF(SUM(E12:AD12)&gt;0,SUM(E12:AD12), 0)</f>
        <v>223</v>
      </c>
      <c r="E12" s="1" t="str">
        <f>IF(VLOOKUP(A12,'Herre resultater'!$A$3:$Z$125,7,FALSE)&gt;0,VLOOKUP(A12,'Herre resultater'!$A$3:$Z$125,7,FALSE)," ")</f>
        <v xml:space="preserve"> </v>
      </c>
      <c r="F12" t="str">
        <f>IF(VLOOKUP(A12,'Herre resultater'!$A$3:$Z$125,9,FALSE)&gt;0,VLOOKUP(A12,'Herre resultater'!$A$3:$Z$125,9,FALSE)," ")</f>
        <v xml:space="preserve"> </v>
      </c>
      <c r="G12" s="1" t="str">
        <f>IF(VLOOKUP(A12,'Herre resultater'!$A$3:$Z$125,11,FALSE)&gt;0,VLOOKUP(A12,'Herre resultater'!$A$3:$Z$125,11,FALSE)," ")</f>
        <v xml:space="preserve"> </v>
      </c>
      <c r="H12">
        <f>IF(VLOOKUP(A12,'Herre resultater'!$A$3:$Z$125,13,FALSE)&gt;0,VLOOKUP(A12,'Herre resultater'!$A$3:$Z$125,13,FALSE)," ")</f>
        <v>19</v>
      </c>
      <c r="I12" s="1" t="str">
        <f>IF(VLOOKUP(A12,'Herre resultater'!$A$3:$Z$125,15,FALSE)&gt;0,VLOOKUP(A12,'Herre resultater'!$A$3:$Z$125,15,FALSE)," ")</f>
        <v xml:space="preserve"> </v>
      </c>
      <c r="J12" s="44" t="str">
        <f>IF(VLOOKUP(A12,'Herre resultater'!$A$3:$Z$125,17,FALSE)&gt;0,VLOOKUP(A12,'Herre resultater'!$A$3:$Z$125,17,FALSE)," ")</f>
        <v xml:space="preserve"> </v>
      </c>
      <c r="K12" s="45">
        <f>IF(VLOOKUP(A12,'Herre resultater'!$A$3:$Z$125,19,FALSE)&gt;0,VLOOKUP(A12,'Herre resultater'!$A$3:$Z$125,19,FALSE)," ")</f>
        <v>21</v>
      </c>
      <c r="L12" s="40" t="str">
        <f>IF(VLOOKUP(A12,'Herre resultater'!$A$3:$Z$125,21,FALSE)&gt;0,VLOOKUP(A12,'Herre resultater'!$A$3:$Z$125,21,FALSE)," ")</f>
        <v xml:space="preserve"> </v>
      </c>
      <c r="M12" s="40">
        <f>IF(VLOOKUP(A12,'Herre resultater'!$A$3:$Z$125,23,FALSE)&gt;0,VLOOKUP(A12,'Herre resultater'!$A$3:$Z$125,23,FALSE)," ")</f>
        <v>19</v>
      </c>
      <c r="N12" s="40">
        <f>IF(VLOOKUP(A12,'Herre resultater'!$A$3:$Z$125,25,FALSE)&gt;0,VLOOKUP(A12,'Herre resultater'!$A$3:$Z$125,25,FALSE)," ")</f>
        <v>19</v>
      </c>
      <c r="O12" s="40">
        <f>IF(VLOOKUP(A12,'Herre resultater'!$A$3:$BZ$125,27,FALSE)&gt;0,VLOOKUP(A12,'Herre resultater'!$A$3:$BZ$125,27,FALSE)," ")</f>
        <v>19</v>
      </c>
      <c r="P12" s="40" t="str">
        <f>IF(VLOOKUP(A12,'Herre resultater'!$A$3:$BZ$125,29,FALSE)&gt;0,VLOOKUP(A12,'Herre resultater'!$A$3:$BZ$125,29,FALSE)," ")</f>
        <v xml:space="preserve"> </v>
      </c>
      <c r="Q12" s="40">
        <f>IF(VLOOKUP(A12,'Herre resultater'!$A$3:$BZ$125,31,FALSE)&gt;0,VLOOKUP(A12,'Herre resultater'!$A$3:$BZ$125,31,FALSE)," ")</f>
        <v>21</v>
      </c>
      <c r="R12" s="40">
        <f>IF(VLOOKUP(A12,'Herre resultater'!$A$3:$BZ$125,33,FALSE)&gt;0,VLOOKUP(A12,'Herre resultater'!$A$3:$BZ$125,33,FALSE)," ")</f>
        <v>21</v>
      </c>
      <c r="S12" s="40">
        <f>IF(VLOOKUP(A12,'Herre resultater'!$A$3:$BZ$125,35,FALSE)&gt;0,VLOOKUP(A12,'Herre resultater'!$A$3:$BZ$125,35,FALSE)," ")</f>
        <v>21</v>
      </c>
      <c r="T12" s="40">
        <f>IF(VLOOKUP(A12,'Herre resultater'!$A$3:$BZ$125,37,FALSE)&gt;0,VLOOKUP(A12,'Herre resultater'!$A$3:$BZ$125,37,FALSE)," ")</f>
        <v>20</v>
      </c>
      <c r="U12" s="1" t="str">
        <f>IF(VLOOKUP(A12,'Herre resultater'!$A$3:$BZ$125,39,FALSE)&gt;0,VLOOKUP(A12,'Herre resultater'!$A$3:$BZ$125,39,FALSE)," ")</f>
        <v xml:space="preserve"> </v>
      </c>
      <c r="V12" t="str">
        <f>IF(VLOOKUP(A12,'Herre resultater'!$A$3:$BZ$125,41,FALSE)&gt;0,VLOOKUP(A12,'Herre resultater'!$A$3:$BZ$125,41,FALSE)," ")</f>
        <v xml:space="preserve"> </v>
      </c>
      <c r="W12" s="1">
        <f>IF(VLOOKUP(A12,'Herre resultater'!$A$3:$BZ$125,43,FALSE)&gt;0,VLOOKUP(A12,'Herre resultater'!$A$3:$BZ$125,43,FALSE)," ")</f>
        <v>13</v>
      </c>
      <c r="X12" s="1" t="str">
        <f>IF(VLOOKUP(A12,'Herre resultater'!$A$3:$BZ$125,45,FALSE)&gt;0,VLOOKUP(A12,'Herre resultater'!$A$3:$BZ$125,45,FALSE)," ")</f>
        <v xml:space="preserve"> </v>
      </c>
      <c r="Y12" s="40" t="str">
        <f>IF(VLOOKUP(A12,'Herre resultater'!$A$3:$BZ$125,47,FALSE)&gt;0,VLOOKUP(A12,'Herre resultater'!$A$3:$BZ$125,47,FALSE)," ")</f>
        <v xml:space="preserve"> </v>
      </c>
      <c r="Z12" s="1" t="str">
        <f>IF(VLOOKUP(A12,'Herre resultater'!$A$3:$BZ$125,49,FALSE)&gt;0,VLOOKUP(A12,'Herre resultater'!$A$3:$BZ$125,49,FALSE)," ")</f>
        <v xml:space="preserve"> </v>
      </c>
      <c r="AA12" s="40">
        <f>IF(VLOOKUP(A12,'Herre resultater'!$A$3:$BZ$125,51,FALSE)&gt;0,VLOOKUP(A12,'Herre resultater'!$A$3:$BZ$125,51,FALSE)," ")</f>
        <v>18</v>
      </c>
      <c r="AB12" s="1" t="str">
        <f>IF(VLOOKUP(A12,'Herre resultater'!$A$3:$BZ$125,53,FALSE)&gt;0,VLOOKUP(A12,'Herre resultater'!$A$3:$BZ$125,53,FALSE)," ")</f>
        <v xml:space="preserve"> </v>
      </c>
      <c r="AC12">
        <f>IF(VLOOKUP(A12,'Herre resultater'!$A$3:$BZ$125,55,FALSE)&gt;0,VLOOKUP(A12,'Herre resultater'!$A$3:$BZ$125,55,FALSE)," ")</f>
        <v>12</v>
      </c>
      <c r="AD12" s="1" t="str">
        <f>IF(VLOOKUP(A12,'Herre resultater'!$A$3:$BZ$125,57,FALSE)&gt;0,VLOOKUP(A12,'Herre resultater'!$A$3:$BZ$125,57,FALSE)," ")</f>
        <v xml:space="preserve"> </v>
      </c>
    </row>
    <row r="13" spans="1:30">
      <c r="A13" s="1">
        <v>3</v>
      </c>
      <c r="B13" s="3" t="s">
        <v>82</v>
      </c>
      <c r="C13" s="19">
        <f>VLOOKUP(A13,'Herre resultater'!$A$3:$Z$125,4,)</f>
        <v>50</v>
      </c>
      <c r="D13" s="1">
        <f t="shared" si="0"/>
        <v>21</v>
      </c>
      <c r="E13" s="1" t="str">
        <f>IF(VLOOKUP(A13,'Herre resultater'!$A$3:$Z$125,7,FALSE)&gt;0,VLOOKUP(A13,'Herre resultater'!$A$3:$Z$125,7,FALSE)," ")</f>
        <v xml:space="preserve"> </v>
      </c>
      <c r="F13" t="str">
        <f>IF(VLOOKUP(A13,'Herre resultater'!$A$3:$Z$125,9,FALSE)&gt;0,VLOOKUP(A13,'Herre resultater'!$A$3:$Z$125,9,FALSE)," ")</f>
        <v xml:space="preserve"> </v>
      </c>
      <c r="G13" s="1" t="str">
        <f>IF(VLOOKUP(A13,'Herre resultater'!$A$3:$Z$125,11,FALSE)&gt;0,VLOOKUP(A13,'Herre resultater'!$A$3:$Z$125,11,FALSE)," ")</f>
        <v xml:space="preserve"> </v>
      </c>
      <c r="H13" t="str">
        <f>IF(VLOOKUP(A13,'Herre resultater'!$A$3:$Z$125,13,FALSE)&gt;0,VLOOKUP(A13,'Herre resultater'!$A$3:$Z$125,13,FALSE)," ")</f>
        <v xml:space="preserve"> </v>
      </c>
      <c r="I13" s="1" t="str">
        <f>IF(VLOOKUP(A13,'Herre resultater'!$A$3:$Z$125,15,FALSE)&gt;0,VLOOKUP(A13,'Herre resultater'!$A$3:$Z$125,15,FALSE)," ")</f>
        <v xml:space="preserve"> </v>
      </c>
      <c r="J13" s="44" t="str">
        <f>IF(VLOOKUP(A13,'Herre resultater'!$A$3:$Z$125,17,FALSE)&gt;0,VLOOKUP(A13,'Herre resultater'!$A$3:$Z$125,17,FALSE)," ")</f>
        <v xml:space="preserve"> </v>
      </c>
      <c r="K13" s="45">
        <f>IF(VLOOKUP(A13,'Herre resultater'!$A$3:$Z$125,19,FALSE)&gt;0,VLOOKUP(A13,'Herre resultater'!$A$3:$Z$125,19,FALSE)," ")</f>
        <v>14</v>
      </c>
      <c r="L13" s="40">
        <f>IF(VLOOKUP(A13,'Herre resultater'!$A$3:$Z$125,21,FALSE)&gt;0,VLOOKUP(A13,'Herre resultater'!$A$3:$Z$125,21,FALSE)," ")</f>
        <v>7</v>
      </c>
      <c r="M13" s="40" t="str">
        <f>IF(VLOOKUP(A13,'Herre resultater'!$A$3:$Z$125,23,FALSE)&gt;0,VLOOKUP(A13,'Herre resultater'!$A$3:$Z$125,23,FALSE)," ")</f>
        <v xml:space="preserve"> </v>
      </c>
      <c r="N13" s="40" t="str">
        <f>IF(VLOOKUP(A13,'Herre resultater'!$A$3:$Z$125,25,FALSE)&gt;0,VLOOKUP(A13,'Herre resultater'!$A$3:$Z$125,25,FALSE)," ")</f>
        <v xml:space="preserve"> </v>
      </c>
      <c r="O13" s="40" t="str">
        <f>IF(VLOOKUP(A13,'Herre resultater'!$A$3:$BZ$125,27,FALSE)&gt;0,VLOOKUP(A13,'Herre resultater'!$A$3:$BZ$125,27,FALSE)," ")</f>
        <v xml:space="preserve"> </v>
      </c>
      <c r="P13" s="40" t="str">
        <f>IF(VLOOKUP(A13,'Herre resultater'!$A$3:$BZ$125,29,FALSE)&gt;0,VLOOKUP(A13,'Herre resultater'!$A$3:$BZ$125,29,FALSE)," ")</f>
        <v xml:space="preserve"> </v>
      </c>
      <c r="Q13" s="40" t="str">
        <f>IF(VLOOKUP(A13,'Herre resultater'!$A$3:$BZ$125,31,FALSE)&gt;0,VLOOKUP(A13,'Herre resultater'!$A$3:$BZ$125,31,FALSE)," ")</f>
        <v xml:space="preserve"> </v>
      </c>
      <c r="R13" s="40" t="str">
        <f>IF(VLOOKUP(A13,'Herre resultater'!$A$3:$BZ$125,33,FALSE)&gt;0,VLOOKUP(A13,'Herre resultater'!$A$3:$BZ$125,33,FALSE)," ")</f>
        <v xml:space="preserve"> </v>
      </c>
      <c r="S13" s="40" t="str">
        <f>IF(VLOOKUP(A13,'Herre resultater'!$A$3:$BZ$125,35,FALSE)&gt;0,VLOOKUP(A13,'Herre resultater'!$A$3:$BZ$125,35,FALSE)," ")</f>
        <v xml:space="preserve"> </v>
      </c>
      <c r="T13" s="40" t="str">
        <f>IF(VLOOKUP(A13,'Herre resultater'!$A$3:$BZ$125,37,FALSE)&gt;0,VLOOKUP(A13,'Herre resultater'!$A$3:$BZ$125,37,FALSE)," ")</f>
        <v xml:space="preserve"> </v>
      </c>
      <c r="U13" s="1" t="str">
        <f>IF(VLOOKUP(A13,'Herre resultater'!$A$3:$BZ$125,39,FALSE)&gt;0,VLOOKUP(A13,'Herre resultater'!$A$3:$BZ$125,39,FALSE)," ")</f>
        <v xml:space="preserve"> </v>
      </c>
      <c r="V13" t="str">
        <f>IF(VLOOKUP(A13,'Herre resultater'!$A$3:$BZ$125,41,FALSE)&gt;0,VLOOKUP(A13,'Herre resultater'!$A$3:$BZ$125,41,FALSE)," ")</f>
        <v xml:space="preserve"> </v>
      </c>
      <c r="W13" s="1" t="str">
        <f>IF(VLOOKUP(A13,'Herre resultater'!$A$3:$BZ$125,43,FALSE)&gt;0,VLOOKUP(A13,'Herre resultater'!$A$3:$BZ$125,43,FALSE)," ")</f>
        <v xml:space="preserve"> </v>
      </c>
      <c r="X13" s="1" t="str">
        <f>IF(VLOOKUP(A13,'Herre resultater'!$A$3:$BZ$125,45,FALSE)&gt;0,VLOOKUP(A13,'Herre resultater'!$A$3:$BZ$125,45,FALSE)," ")</f>
        <v xml:space="preserve"> </v>
      </c>
      <c r="Y13" s="40" t="str">
        <f>IF(VLOOKUP(A13,'Herre resultater'!$A$3:$BZ$125,47,FALSE)&gt;0,VLOOKUP(A13,'Herre resultater'!$A$3:$BZ$125,47,FALSE)," ")</f>
        <v xml:space="preserve"> </v>
      </c>
      <c r="Z13" s="1" t="str">
        <f>IF(VLOOKUP(A13,'Herre resultater'!$A$3:$BZ$125,49,FALSE)&gt;0,VLOOKUP(A13,'Herre resultater'!$A$3:$BZ$125,49,FALSE)," ")</f>
        <v xml:space="preserve"> </v>
      </c>
      <c r="AA13" s="40" t="str">
        <f>IF(VLOOKUP(A13,'Herre resultater'!$A$3:$BZ$125,51,FALSE)&gt;0,VLOOKUP(A13,'Herre resultater'!$A$3:$BZ$125,51,FALSE)," ")</f>
        <v xml:space="preserve"> </v>
      </c>
      <c r="AB13" s="1" t="str">
        <f>IF(VLOOKUP(A13,'Herre resultater'!$A$3:$BZ$125,53,FALSE)&gt;0,VLOOKUP(A13,'Herre resultater'!$A$3:$BZ$125,53,FALSE)," ")</f>
        <v xml:space="preserve"> </v>
      </c>
      <c r="AC13" t="str">
        <f>IF(VLOOKUP(A13,'Herre resultater'!$A$3:$BZ$125,55,FALSE)&gt;0,VLOOKUP(A13,'Herre resultater'!$A$3:$BZ$125,55,FALSE)," ")</f>
        <v xml:space="preserve"> </v>
      </c>
      <c r="AD13" s="1" t="str">
        <f>IF(VLOOKUP(A13,'Herre resultater'!$A$3:$BZ$125,57,FALSE)&gt;0,VLOOKUP(A13,'Herre resultater'!$A$3:$BZ$125,57,FALSE)," ")</f>
        <v xml:space="preserve"> </v>
      </c>
    </row>
    <row r="14" spans="1:30">
      <c r="A14" s="1">
        <v>4</v>
      </c>
      <c r="B14" s="3" t="s">
        <v>165</v>
      </c>
      <c r="C14" s="19">
        <f>VLOOKUP(A14,'Herre resultater'!$A$3:$Z$125,4,)</f>
        <v>60</v>
      </c>
      <c r="D14" s="1">
        <f t="shared" si="0"/>
        <v>112</v>
      </c>
      <c r="E14" s="1">
        <f>IF(VLOOKUP(A14,'Herre resultater'!$A$3:$Z$125,7,FALSE)&gt;0,VLOOKUP(A14,'Herre resultater'!$A$3:$Z$125,7,FALSE)," ")</f>
        <v>19</v>
      </c>
      <c r="F14" t="str">
        <f>IF(VLOOKUP(A14,'Herre resultater'!$A$3:$Z$125,9,FALSE)&gt;0,VLOOKUP(A14,'Herre resultater'!$A$3:$Z$125,9,FALSE)," ")</f>
        <v xml:space="preserve"> </v>
      </c>
      <c r="G14" s="1" t="str">
        <f>IF(VLOOKUP(A14,'Herre resultater'!$A$3:$Z$125,11,FALSE)&gt;0,VLOOKUP(A14,'Herre resultater'!$A$3:$Z$125,11,FALSE)," ")</f>
        <v xml:space="preserve"> </v>
      </c>
      <c r="H14" t="str">
        <f>IF(VLOOKUP(A14,'Herre resultater'!$A$3:$Z$125,13,FALSE)&gt;0,VLOOKUP(A14,'Herre resultater'!$A$3:$Z$125,13,FALSE)," ")</f>
        <v xml:space="preserve"> </v>
      </c>
      <c r="I14" s="1">
        <f>IF(VLOOKUP(A14,'Herre resultater'!$A$3:$Z$125,15,FALSE)&gt;0,VLOOKUP(A14,'Herre resultater'!$A$3:$Z$125,15,FALSE)," ")</f>
        <v>19</v>
      </c>
      <c r="J14" s="44" t="str">
        <f>IF(VLOOKUP(A14,'Herre resultater'!$A$3:$Z$125,17,FALSE)&gt;0,VLOOKUP(A14,'Herre resultater'!$A$3:$Z$125,17,FALSE)," ")</f>
        <v xml:space="preserve"> </v>
      </c>
      <c r="K14" s="45">
        <f>IF(VLOOKUP(A14,'Herre resultater'!$A$3:$Z$125,19,FALSE)&gt;0,VLOOKUP(A14,'Herre resultater'!$A$3:$Z$125,19,FALSE)," ")</f>
        <v>15</v>
      </c>
      <c r="L14" s="40">
        <f>IF(VLOOKUP(A14,'Herre resultater'!$A$3:$Z$125,21,FALSE)&gt;0,VLOOKUP(A14,'Herre resultater'!$A$3:$Z$125,21,FALSE)," ")</f>
        <v>6</v>
      </c>
      <c r="M14" s="40" t="str">
        <f>IF(VLOOKUP(A14,'Herre resultater'!$A$3:$Z$125,23,FALSE)&gt;0,VLOOKUP(A14,'Herre resultater'!$A$3:$Z$125,23,FALSE)," ")</f>
        <v xml:space="preserve"> </v>
      </c>
      <c r="N14" s="40" t="str">
        <f>IF(VLOOKUP(A14,'Herre resultater'!$A$3:$Z$125,25,FALSE)&gt;0,VLOOKUP(A14,'Herre resultater'!$A$3:$Z$125,25,FALSE)," ")</f>
        <v xml:space="preserve"> </v>
      </c>
      <c r="O14" s="40" t="str">
        <f>IF(VLOOKUP(A14,'Herre resultater'!$A$3:$BZ$125,27,FALSE)&gt;0,VLOOKUP(A14,'Herre resultater'!$A$3:$BZ$125,27,FALSE)," ")</f>
        <v xml:space="preserve"> </v>
      </c>
      <c r="P14" s="40" t="str">
        <f>IF(VLOOKUP(A14,'Herre resultater'!$A$3:$BZ$125,29,FALSE)&gt;0,VLOOKUP(A14,'Herre resultater'!$A$3:$BZ$125,29,FALSE)," ")</f>
        <v xml:space="preserve"> </v>
      </c>
      <c r="Q14" s="40" t="str">
        <f>IF(VLOOKUP(A14,'Herre resultater'!$A$3:$BZ$125,31,FALSE)&gt;0,VLOOKUP(A14,'Herre resultater'!$A$3:$BZ$125,31,FALSE)," ")</f>
        <v xml:space="preserve"> </v>
      </c>
      <c r="R14" s="40" t="str">
        <f>IF(VLOOKUP(A14,'Herre resultater'!$A$3:$BZ$125,33,FALSE)&gt;0,VLOOKUP(A14,'Herre resultater'!$A$3:$BZ$125,33,FALSE)," ")</f>
        <v xml:space="preserve"> </v>
      </c>
      <c r="S14" s="40" t="str">
        <f>IF(VLOOKUP(A14,'Herre resultater'!$A$3:$BZ$125,35,FALSE)&gt;0,VLOOKUP(A14,'Herre resultater'!$A$3:$BZ$125,35,FALSE)," ")</f>
        <v xml:space="preserve"> </v>
      </c>
      <c r="T14" s="40" t="str">
        <f>IF(VLOOKUP(A14,'Herre resultater'!$A$3:$BZ$125,37,FALSE)&gt;0,VLOOKUP(A14,'Herre resultater'!$A$3:$BZ$125,37,FALSE)," ")</f>
        <v xml:space="preserve"> </v>
      </c>
      <c r="U14" s="1" t="str">
        <f>IF(VLOOKUP(A14,'Herre resultater'!$A$3:$BZ$125,39,FALSE)&gt;0,VLOOKUP(A14,'Herre resultater'!$A$3:$BZ$125,39,FALSE)," ")</f>
        <v xml:space="preserve"> </v>
      </c>
      <c r="V14">
        <f>IF(VLOOKUP(A14,'Herre resultater'!$A$3:$BZ$125,41,FALSE)&gt;0,VLOOKUP(A14,'Herre resultater'!$A$3:$BZ$125,41,FALSE)," ")</f>
        <v>24</v>
      </c>
      <c r="W14" s="1" t="str">
        <f>IF(VLOOKUP(A14,'Herre resultater'!$A$3:$BZ$125,43,FALSE)&gt;0,VLOOKUP(A14,'Herre resultater'!$A$3:$BZ$125,43,FALSE)," ")</f>
        <v xml:space="preserve"> </v>
      </c>
      <c r="X14" s="1" t="str">
        <f>IF(VLOOKUP(A14,'Herre resultater'!$A$3:$BZ$125,45,FALSE)&gt;0,VLOOKUP(A14,'Herre resultater'!$A$3:$BZ$125,45,FALSE)," ")</f>
        <v xml:space="preserve"> </v>
      </c>
      <c r="Y14" s="40" t="str">
        <f>IF(VLOOKUP(A14,'Herre resultater'!$A$3:$BZ$125,47,FALSE)&gt;0,VLOOKUP(A14,'Herre resultater'!$A$3:$BZ$125,47,FALSE)," ")</f>
        <v xml:space="preserve"> </v>
      </c>
      <c r="Z14" s="1" t="str">
        <f>IF(VLOOKUP(A14,'Herre resultater'!$A$3:$BZ$125,49,FALSE)&gt;0,VLOOKUP(A14,'Herre resultater'!$A$3:$BZ$125,49,FALSE)," ")</f>
        <v xml:space="preserve"> </v>
      </c>
      <c r="AA14" s="40">
        <f>IF(VLOOKUP(A14,'Herre resultater'!$A$3:$BZ$125,51,FALSE)&gt;0,VLOOKUP(A14,'Herre resultater'!$A$3:$BZ$125,51,FALSE)," ")</f>
        <v>11</v>
      </c>
      <c r="AB14" s="1">
        <f>IF(VLOOKUP(A14,'Herre resultater'!$A$3:$BZ$125,53,FALSE)&gt;0,VLOOKUP(A14,'Herre resultater'!$A$3:$BZ$125,53,FALSE)," ")</f>
        <v>18</v>
      </c>
      <c r="AC14" t="str">
        <f>IF(VLOOKUP(A14,'Herre resultater'!$A$3:$BZ$125,55,FALSE)&gt;0,VLOOKUP(A14,'Herre resultater'!$A$3:$BZ$125,55,FALSE)," ")</f>
        <v xml:space="preserve"> </v>
      </c>
      <c r="AD14" s="1" t="str">
        <f>IF(VLOOKUP(A14,'Herre resultater'!$A$3:$BZ$125,57,FALSE)&gt;0,VLOOKUP(A14,'Herre resultater'!$A$3:$BZ$125,57,FALSE)," ")</f>
        <v xml:space="preserve"> </v>
      </c>
    </row>
    <row r="15" spans="1:30">
      <c r="A15" s="1">
        <v>5</v>
      </c>
      <c r="B15" s="3" t="s">
        <v>16</v>
      </c>
      <c r="C15" s="19">
        <f>VLOOKUP(A15,'Herre resultater'!$A$3:$Z$125,4,)</f>
        <v>40</v>
      </c>
      <c r="D15" s="1">
        <f t="shared" si="0"/>
        <v>339</v>
      </c>
      <c r="E15" s="1">
        <f>IF(VLOOKUP(A15,'Herre resultater'!$A$3:$Z$125,7,FALSE)&gt;0,VLOOKUP(A15,'Herre resultater'!$A$3:$Z$125,7,FALSE)," ")</f>
        <v>24</v>
      </c>
      <c r="F15" t="str">
        <f>IF(VLOOKUP(A15,'Herre resultater'!$A$3:$Z$125,9,FALSE)&gt;0,VLOOKUP(A15,'Herre resultater'!$A$3:$Z$125,9,FALSE)," ")</f>
        <v xml:space="preserve"> </v>
      </c>
      <c r="G15" s="1" t="str">
        <f>IF(VLOOKUP(A15,'Herre resultater'!$A$3:$Z$125,11,FALSE)&gt;0,VLOOKUP(A15,'Herre resultater'!$A$3:$Z$125,11,FALSE)," ")</f>
        <v xml:space="preserve"> </v>
      </c>
      <c r="H15">
        <f>IF(VLOOKUP(A15,'Herre resultater'!$A$3:$Z$125,13,FALSE)&gt;0,VLOOKUP(A15,'Herre resultater'!$A$3:$Z$125,13,FALSE)," ")</f>
        <v>25</v>
      </c>
      <c r="I15" s="1" t="str">
        <f>IF(VLOOKUP(A15,'Herre resultater'!$A$3:$Z$125,15,FALSE)&gt;0,VLOOKUP(A15,'Herre resultater'!$A$3:$Z$125,15,FALSE)," ")</f>
        <v xml:space="preserve"> </v>
      </c>
      <c r="J15" s="44" t="str">
        <f>IF(VLOOKUP(A15,'Herre resultater'!$A$3:$Z$125,17,FALSE)&gt;0,VLOOKUP(A15,'Herre resultater'!$A$3:$Z$125,17,FALSE)," ")</f>
        <v xml:space="preserve"> </v>
      </c>
      <c r="K15" s="45" t="str">
        <f>IF(VLOOKUP(A15,'Herre resultater'!$A$3:$Z$125,19,FALSE)&gt;0,VLOOKUP(A15,'Herre resultater'!$A$3:$Z$125,19,FALSE)," ")</f>
        <v xml:space="preserve"> </v>
      </c>
      <c r="L15" s="40">
        <f>IF(VLOOKUP(A15,'Herre resultater'!$A$3:$Z$125,21,FALSE)&gt;0,VLOOKUP(A15,'Herre resultater'!$A$3:$Z$125,21,FALSE)," ")</f>
        <v>25</v>
      </c>
      <c r="M15" s="40">
        <f>IF(VLOOKUP(A15,'Herre resultater'!$A$3:$Z$125,23,FALSE)&gt;0,VLOOKUP(A15,'Herre resultater'!$A$3:$Z$125,23,FALSE)," ")</f>
        <v>25</v>
      </c>
      <c r="N15" s="40">
        <f>IF(VLOOKUP(A15,'Herre resultater'!$A$3:$Z$125,25,FALSE)&gt;0,VLOOKUP(A15,'Herre resultater'!$A$3:$Z$125,25,FALSE)," ")</f>
        <v>24</v>
      </c>
      <c r="O15" s="40">
        <f>IF(VLOOKUP(A15,'Herre resultater'!$A$3:$BZ$125,27,FALSE)&gt;0,VLOOKUP(A15,'Herre resultater'!$A$3:$BZ$125,27,FALSE)," ")</f>
        <v>25</v>
      </c>
      <c r="P15" s="40">
        <f>IF(VLOOKUP(A15,'Herre resultater'!$A$3:$BZ$125,29,FALSE)&gt;0,VLOOKUP(A15,'Herre resultater'!$A$3:$BZ$125,29,FALSE)," ")</f>
        <v>24</v>
      </c>
      <c r="Q15" s="40">
        <f>IF(VLOOKUP(A15,'Herre resultater'!$A$3:$BZ$125,31,FALSE)&gt;0,VLOOKUP(A15,'Herre resultater'!$A$3:$BZ$125,31,FALSE)," ")</f>
        <v>25</v>
      </c>
      <c r="R15" s="40">
        <f>IF(VLOOKUP(A15,'Herre resultater'!$A$3:$BZ$125,33,FALSE)&gt;0,VLOOKUP(A15,'Herre resultater'!$A$3:$BZ$125,33,FALSE)," ")</f>
        <v>19</v>
      </c>
      <c r="S15" s="40">
        <f>IF(VLOOKUP(A15,'Herre resultater'!$A$3:$BZ$125,35,FALSE)&gt;0,VLOOKUP(A15,'Herre resultater'!$A$3:$BZ$125,35,FALSE)," ")</f>
        <v>25</v>
      </c>
      <c r="T15" s="40">
        <f>IF(VLOOKUP(A15,'Herre resultater'!$A$3:$BZ$125,37,FALSE)&gt;0,VLOOKUP(A15,'Herre resultater'!$A$3:$BZ$125,37,FALSE)," ")</f>
        <v>24</v>
      </c>
      <c r="U15" s="1" t="str">
        <f>IF(VLOOKUP(A15,'Herre resultater'!$A$3:$BZ$125,39,FALSE)&gt;0,VLOOKUP(A15,'Herre resultater'!$A$3:$BZ$125,39,FALSE)," ")</f>
        <v xml:space="preserve"> </v>
      </c>
      <c r="V15" t="str">
        <f>IF(VLOOKUP(A15,'Herre resultater'!$A$3:$BZ$125,41,FALSE)&gt;0,VLOOKUP(A15,'Herre resultater'!$A$3:$BZ$125,41,FALSE)," ")</f>
        <v xml:space="preserve"> </v>
      </c>
      <c r="W15" s="1">
        <f>IF(VLOOKUP(A15,'Herre resultater'!$A$3:$BZ$125,43,FALSE)&gt;0,VLOOKUP(A15,'Herre resultater'!$A$3:$BZ$125,43,FALSE)," ")</f>
        <v>25</v>
      </c>
      <c r="X15" s="1" t="str">
        <f>IF(VLOOKUP(A15,'Herre resultater'!$A$3:$BZ$125,45,FALSE)&gt;0,VLOOKUP(A15,'Herre resultater'!$A$3:$BZ$125,45,FALSE)," ")</f>
        <v xml:space="preserve"> </v>
      </c>
      <c r="Y15" s="40" t="str">
        <f>IF(VLOOKUP(A15,'Herre resultater'!$A$3:$BZ$125,47,FALSE)&gt;0,VLOOKUP(A15,'Herre resultater'!$A$3:$BZ$125,47,FALSE)," ")</f>
        <v xml:space="preserve"> </v>
      </c>
      <c r="Z15" s="1" t="str">
        <f>IF(VLOOKUP(A15,'Herre resultater'!$A$3:$BZ$125,49,FALSE)&gt;0,VLOOKUP(A15,'Herre resultater'!$A$3:$BZ$125,49,FALSE)," ")</f>
        <v xml:space="preserve"> </v>
      </c>
      <c r="AA15" s="40">
        <f>IF(VLOOKUP(A15,'Herre resultater'!$A$3:$BZ$125,51,FALSE)&gt;0,VLOOKUP(A15,'Herre resultater'!$A$3:$BZ$125,51,FALSE)," ")</f>
        <v>24</v>
      </c>
      <c r="AB15" s="1" t="str">
        <f>IF(VLOOKUP(A15,'Herre resultater'!$A$3:$BZ$125,53,FALSE)&gt;0,VLOOKUP(A15,'Herre resultater'!$A$3:$BZ$125,53,FALSE)," ")</f>
        <v xml:space="preserve"> </v>
      </c>
      <c r="AC15" t="str">
        <f>IF(VLOOKUP(A15,'Herre resultater'!$A$3:$BZ$125,55,FALSE)&gt;0,VLOOKUP(A15,'Herre resultater'!$A$3:$BZ$125,55,FALSE)," ")</f>
        <v xml:space="preserve"> </v>
      </c>
      <c r="AD15" s="1">
        <f>IF(VLOOKUP(A15,'Herre resultater'!$A$3:$BZ$125,57,FALSE)&gt;0,VLOOKUP(A15,'Herre resultater'!$A$3:$BZ$125,57,FALSE)," ")</f>
        <v>25</v>
      </c>
    </row>
    <row r="16" spans="1:30">
      <c r="A16" s="1">
        <v>6</v>
      </c>
      <c r="B16" t="s">
        <v>180</v>
      </c>
      <c r="C16" s="19">
        <f>VLOOKUP(A16,'Herre resultater'!$A$3:$Z$125,4,)</f>
        <v>60</v>
      </c>
      <c r="D16" s="1">
        <f t="shared" si="0"/>
        <v>38</v>
      </c>
      <c r="E16" s="1" t="str">
        <f>IF(VLOOKUP(A16,'Herre resultater'!$A$3:$Z$125,7,FALSE)&gt;0,VLOOKUP(A16,'Herre resultater'!$A$3:$Z$125,7,FALSE)," ")</f>
        <v xml:space="preserve"> </v>
      </c>
      <c r="F16" t="str">
        <f>IF(VLOOKUP(A16,'Herre resultater'!$A$3:$Z$125,9,FALSE)&gt;0,VLOOKUP(A16,'Herre resultater'!$A$3:$Z$125,9,FALSE)," ")</f>
        <v xml:space="preserve"> </v>
      </c>
      <c r="G16" s="1" t="str">
        <f>IF(VLOOKUP(A16,'Herre resultater'!$A$3:$Z$125,11,FALSE)&gt;0,VLOOKUP(A16,'Herre resultater'!$A$3:$Z$125,11,FALSE)," ")</f>
        <v xml:space="preserve"> </v>
      </c>
      <c r="H16" t="str">
        <f>IF(VLOOKUP(A16,'Herre resultater'!$A$3:$Z$125,13,FALSE)&gt;0,VLOOKUP(A16,'Herre resultater'!$A$3:$Z$125,13,FALSE)," ")</f>
        <v xml:space="preserve"> </v>
      </c>
      <c r="I16" s="1">
        <f>IF(VLOOKUP(A16,'Herre resultater'!$A$3:$Z$125,15,FALSE)&gt;0,VLOOKUP(A16,'Herre resultater'!$A$3:$Z$125,15,FALSE)," ")</f>
        <v>18</v>
      </c>
      <c r="J16" s="44" t="str">
        <f>IF(VLOOKUP(A16,'Herre resultater'!$A$3:$Z$125,17,FALSE)&gt;0,VLOOKUP(A16,'Herre resultater'!$A$3:$Z$125,17,FALSE)," ")</f>
        <v xml:space="preserve"> </v>
      </c>
      <c r="K16" s="45" t="str">
        <f>IF(VLOOKUP(A16,'Herre resultater'!$A$3:$Z$125,19,FALSE)&gt;0,VLOOKUP(A16,'Herre resultater'!$A$3:$Z$125,19,FALSE)," ")</f>
        <v xml:space="preserve"> </v>
      </c>
      <c r="L16" s="40">
        <f>IF(VLOOKUP(A16,'Herre resultater'!$A$3:$Z$125,21,FALSE)&gt;0,VLOOKUP(A16,'Herre resultater'!$A$3:$Z$125,21,FALSE)," ")</f>
        <v>4</v>
      </c>
      <c r="M16" s="40" t="str">
        <f>IF(VLOOKUP(A16,'Herre resultater'!$A$3:$Z$125,23,FALSE)&gt;0,VLOOKUP(A16,'Herre resultater'!$A$3:$Z$125,23,FALSE)," ")</f>
        <v xml:space="preserve"> </v>
      </c>
      <c r="N16" s="40" t="str">
        <f>IF(VLOOKUP(A16,'Herre resultater'!$A$3:$Z$125,25,FALSE)&gt;0,VLOOKUP(A16,'Herre resultater'!$A$3:$Z$125,25,FALSE)," ")</f>
        <v xml:space="preserve"> </v>
      </c>
      <c r="O16" s="40" t="str">
        <f>IF(VLOOKUP(A16,'Herre resultater'!$A$3:$BZ$125,27,FALSE)&gt;0,VLOOKUP(A16,'Herre resultater'!$A$3:$BZ$125,27,FALSE)," ")</f>
        <v xml:space="preserve"> </v>
      </c>
      <c r="P16" s="40" t="str">
        <f>IF(VLOOKUP(A16,'Herre resultater'!$A$3:$BZ$125,29,FALSE)&gt;0,VLOOKUP(A16,'Herre resultater'!$A$3:$BZ$125,29,FALSE)," ")</f>
        <v xml:space="preserve"> </v>
      </c>
      <c r="Q16" s="40" t="str">
        <f>IF(VLOOKUP(A16,'Herre resultater'!$A$3:$BZ$125,31,FALSE)&gt;0,VLOOKUP(A16,'Herre resultater'!$A$3:$BZ$125,31,FALSE)," ")</f>
        <v xml:space="preserve"> </v>
      </c>
      <c r="R16" s="40" t="str">
        <f>IF(VLOOKUP(A16,'Herre resultater'!$A$3:$BZ$125,33,FALSE)&gt;0,VLOOKUP(A16,'Herre resultater'!$A$3:$BZ$125,33,FALSE)," ")</f>
        <v xml:space="preserve"> </v>
      </c>
      <c r="S16" s="40" t="str">
        <f>IF(VLOOKUP(A16,'Herre resultater'!$A$3:$BZ$125,35,FALSE)&gt;0,VLOOKUP(A16,'Herre resultater'!$A$3:$BZ$125,35,FALSE)," ")</f>
        <v xml:space="preserve"> </v>
      </c>
      <c r="T16" s="40" t="str">
        <f>IF(VLOOKUP(A16,'Herre resultater'!$A$3:$BZ$125,37,FALSE)&gt;0,VLOOKUP(A16,'Herre resultater'!$A$3:$BZ$125,37,FALSE)," ")</f>
        <v xml:space="preserve"> </v>
      </c>
      <c r="U16" s="1" t="str">
        <f>IF(VLOOKUP(A16,'Herre resultater'!$A$3:$BZ$125,39,FALSE)&gt;0,VLOOKUP(A16,'Herre resultater'!$A$3:$BZ$125,39,FALSE)," ")</f>
        <v xml:space="preserve"> </v>
      </c>
      <c r="V16" t="str">
        <f>IF(VLOOKUP(A16,'Herre resultater'!$A$3:$BZ$125,41,FALSE)&gt;0,VLOOKUP(A16,'Herre resultater'!$A$3:$BZ$125,41,FALSE)," ")</f>
        <v xml:space="preserve"> </v>
      </c>
      <c r="W16" s="1">
        <f>IF(VLOOKUP(A16,'Herre resultater'!$A$3:$BZ$125,43,FALSE)&gt;0,VLOOKUP(A16,'Herre resultater'!$A$3:$BZ$125,43,FALSE)," ")</f>
        <v>9</v>
      </c>
      <c r="X16" s="1" t="str">
        <f>IF(VLOOKUP(A16,'Herre resultater'!$A$3:$BZ$125,45,FALSE)&gt;0,VLOOKUP(A16,'Herre resultater'!$A$3:$BZ$125,45,FALSE)," ")</f>
        <v xml:space="preserve"> </v>
      </c>
      <c r="Y16" s="40" t="str">
        <f>IF(VLOOKUP(A16,'Herre resultater'!$A$3:$BZ$125,47,FALSE)&gt;0,VLOOKUP(A16,'Herre resultater'!$A$3:$BZ$125,47,FALSE)," ")</f>
        <v xml:space="preserve"> </v>
      </c>
      <c r="Z16" s="1" t="str">
        <f>IF(VLOOKUP(A16,'Herre resultater'!$A$3:$BZ$125,49,FALSE)&gt;0,VLOOKUP(A16,'Herre resultater'!$A$3:$BZ$125,49,FALSE)," ")</f>
        <v xml:space="preserve"> </v>
      </c>
      <c r="AA16" s="40" t="str">
        <f>IF(VLOOKUP(A16,'Herre resultater'!$A$3:$BZ$125,51,FALSE)&gt;0,VLOOKUP(A16,'Herre resultater'!$A$3:$BZ$125,51,FALSE)," ")</f>
        <v xml:space="preserve"> </v>
      </c>
      <c r="AB16" s="1" t="str">
        <f>IF(VLOOKUP(A16,'Herre resultater'!$A$3:$BZ$125,53,FALSE)&gt;0,VLOOKUP(A16,'Herre resultater'!$A$3:$BZ$125,53,FALSE)," ")</f>
        <v xml:space="preserve"> </v>
      </c>
      <c r="AC16">
        <f>IF(VLOOKUP(A16,'Herre resultater'!$A$3:$BZ$125,55,FALSE)&gt;0,VLOOKUP(A16,'Herre resultater'!$A$3:$BZ$125,55,FALSE)," ")</f>
        <v>7</v>
      </c>
      <c r="AD16" s="1" t="str">
        <f>IF(VLOOKUP(A16,'Herre resultater'!$A$3:$BZ$125,57,FALSE)&gt;0,VLOOKUP(A16,'Herre resultater'!$A$3:$BZ$125,57,FALSE)," ")</f>
        <v xml:space="preserve"> </v>
      </c>
    </row>
    <row r="17" spans="1:30">
      <c r="A17" s="1">
        <v>7</v>
      </c>
      <c r="B17" s="16" t="s">
        <v>132</v>
      </c>
      <c r="C17" s="19">
        <f>VLOOKUP(A17,'Herre resultater'!$A$3:$Z$125,4,)</f>
        <v>40</v>
      </c>
      <c r="D17" s="1">
        <f t="shared" si="0"/>
        <v>38</v>
      </c>
      <c r="E17" s="1" t="str">
        <f>IF(VLOOKUP(A17,'Herre resultater'!$A$3:$Z$125,7,FALSE)&gt;0,VLOOKUP(A17,'Herre resultater'!$A$3:$Z$125,7,FALSE)," ")</f>
        <v xml:space="preserve"> </v>
      </c>
      <c r="F17" t="str">
        <f>IF(VLOOKUP(A17,'Herre resultater'!$A$3:$Z$125,9,FALSE)&gt;0,VLOOKUP(A17,'Herre resultater'!$A$3:$Z$125,9,FALSE)," ")</f>
        <v xml:space="preserve"> </v>
      </c>
      <c r="G17" s="1" t="str">
        <f>IF(VLOOKUP(A17,'Herre resultater'!$A$3:$Z$125,11,FALSE)&gt;0,VLOOKUP(A17,'Herre resultater'!$A$3:$Z$125,11,FALSE)," ")</f>
        <v xml:space="preserve"> </v>
      </c>
      <c r="H17" t="str">
        <f>IF(VLOOKUP(A17,'Herre resultater'!$A$3:$Z$125,13,FALSE)&gt;0,VLOOKUP(A17,'Herre resultater'!$A$3:$Z$125,13,FALSE)," ")</f>
        <v xml:space="preserve"> </v>
      </c>
      <c r="I17" s="1" t="str">
        <f>IF(VLOOKUP(A17,'Herre resultater'!$A$3:$Z$125,15,FALSE)&gt;0,VLOOKUP(A17,'Herre resultater'!$A$3:$Z$125,15,FALSE)," ")</f>
        <v xml:space="preserve"> </v>
      </c>
      <c r="J17" s="44" t="str">
        <f>IF(VLOOKUP(A17,'Herre resultater'!$A$3:$Z$125,17,FALSE)&gt;0,VLOOKUP(A17,'Herre resultater'!$A$3:$Z$125,17,FALSE)," ")</f>
        <v xml:space="preserve"> </v>
      </c>
      <c r="K17" s="45" t="str">
        <f>IF(VLOOKUP(A17,'Herre resultater'!$A$3:$Z$125,19,FALSE)&gt;0,VLOOKUP(A17,'Herre resultater'!$A$3:$Z$125,19,FALSE)," ")</f>
        <v xml:space="preserve"> </v>
      </c>
      <c r="L17" s="40">
        <f>IF(VLOOKUP(A17,'Herre resultater'!$A$3:$Z$125,21,FALSE)&gt;0,VLOOKUP(A17,'Herre resultater'!$A$3:$Z$125,21,FALSE)," ")</f>
        <v>18</v>
      </c>
      <c r="M17" s="40" t="str">
        <f>IF(VLOOKUP(A17,'Herre resultater'!$A$3:$Z$125,23,FALSE)&gt;0,VLOOKUP(A17,'Herre resultater'!$A$3:$Z$125,23,FALSE)," ")</f>
        <v xml:space="preserve"> </v>
      </c>
      <c r="N17" s="40" t="str">
        <f>IF(VLOOKUP(A17,'Herre resultater'!$A$3:$Z$125,25,FALSE)&gt;0,VLOOKUP(A17,'Herre resultater'!$A$3:$Z$125,25,FALSE)," ")</f>
        <v xml:space="preserve"> </v>
      </c>
      <c r="O17" s="40" t="str">
        <f>IF(VLOOKUP(A17,'Herre resultater'!$A$3:$BZ$125,27,FALSE)&gt;0,VLOOKUP(A17,'Herre resultater'!$A$3:$BZ$125,27,FALSE)," ")</f>
        <v xml:space="preserve"> </v>
      </c>
      <c r="P17" s="40" t="str">
        <f>IF(VLOOKUP(A17,'Herre resultater'!$A$3:$BZ$125,29,FALSE)&gt;0,VLOOKUP(A17,'Herre resultater'!$A$3:$BZ$125,29,FALSE)," ")</f>
        <v xml:space="preserve"> </v>
      </c>
      <c r="Q17" s="40" t="str">
        <f>IF(VLOOKUP(A17,'Herre resultater'!$A$3:$BZ$125,31,FALSE)&gt;0,VLOOKUP(A17,'Herre resultater'!$A$3:$BZ$125,31,FALSE)," ")</f>
        <v xml:space="preserve"> </v>
      </c>
      <c r="R17" s="40" t="str">
        <f>IF(VLOOKUP(A17,'Herre resultater'!$A$3:$BZ$125,33,FALSE)&gt;0,VLOOKUP(A17,'Herre resultater'!$A$3:$BZ$125,33,FALSE)," ")</f>
        <v xml:space="preserve"> </v>
      </c>
      <c r="S17" s="40" t="str">
        <f>IF(VLOOKUP(A17,'Herre resultater'!$A$3:$BZ$125,35,FALSE)&gt;0,VLOOKUP(A17,'Herre resultater'!$A$3:$BZ$125,35,FALSE)," ")</f>
        <v xml:space="preserve"> </v>
      </c>
      <c r="T17" s="40" t="str">
        <f>IF(VLOOKUP(A17,'Herre resultater'!$A$3:$BZ$125,37,FALSE)&gt;0,VLOOKUP(A17,'Herre resultater'!$A$3:$BZ$125,37,FALSE)," ")</f>
        <v xml:space="preserve"> </v>
      </c>
      <c r="U17" s="1" t="str">
        <f>IF(VLOOKUP(A17,'Herre resultater'!$A$3:$BZ$125,39,FALSE)&gt;0,VLOOKUP(A17,'Herre resultater'!$A$3:$BZ$125,39,FALSE)," ")</f>
        <v xml:space="preserve"> </v>
      </c>
      <c r="V17" t="str">
        <f>IF(VLOOKUP(A17,'Herre resultater'!$A$3:$BZ$125,41,FALSE)&gt;0,VLOOKUP(A17,'Herre resultater'!$A$3:$BZ$125,41,FALSE)," ")</f>
        <v xml:space="preserve"> </v>
      </c>
      <c r="W17" s="1">
        <f>IF(VLOOKUP(A17,'Herre resultater'!$A$3:$BZ$125,43,FALSE)&gt;0,VLOOKUP(A17,'Herre resultater'!$A$3:$BZ$125,43,FALSE)," ")</f>
        <v>20</v>
      </c>
      <c r="X17" s="1" t="str">
        <f>IF(VLOOKUP(A17,'Herre resultater'!$A$3:$BZ$125,45,FALSE)&gt;0,VLOOKUP(A17,'Herre resultater'!$A$3:$BZ$125,45,FALSE)," ")</f>
        <v xml:space="preserve"> </v>
      </c>
      <c r="Y17" s="40" t="str">
        <f>IF(VLOOKUP(A17,'Herre resultater'!$A$3:$BZ$125,47,FALSE)&gt;0,VLOOKUP(A17,'Herre resultater'!$A$3:$BZ$125,47,FALSE)," ")</f>
        <v xml:space="preserve"> </v>
      </c>
      <c r="Z17" s="1" t="str">
        <f>IF(VLOOKUP(A17,'Herre resultater'!$A$3:$BZ$125,49,FALSE)&gt;0,VLOOKUP(A17,'Herre resultater'!$A$3:$BZ$125,49,FALSE)," ")</f>
        <v xml:space="preserve"> </v>
      </c>
      <c r="AA17" s="40" t="str">
        <f>IF(VLOOKUP(A17,'Herre resultater'!$A$3:$BZ$125,51,FALSE)&gt;0,VLOOKUP(A17,'Herre resultater'!$A$3:$BZ$125,51,FALSE)," ")</f>
        <v xml:space="preserve"> </v>
      </c>
      <c r="AB17" s="1" t="str">
        <f>IF(VLOOKUP(A17,'Herre resultater'!$A$3:$BZ$125,53,FALSE)&gt;0,VLOOKUP(A17,'Herre resultater'!$A$3:$BZ$125,53,FALSE)," ")</f>
        <v xml:space="preserve"> </v>
      </c>
      <c r="AC17" t="str">
        <f>IF(VLOOKUP(A17,'Herre resultater'!$A$3:$BZ$125,55,FALSE)&gt;0,VLOOKUP(A17,'Herre resultater'!$A$3:$BZ$125,55,FALSE)," ")</f>
        <v xml:space="preserve"> </v>
      </c>
      <c r="AD17" s="1" t="str">
        <f>IF(VLOOKUP(A17,'Herre resultater'!$A$3:$BZ$125,57,FALSE)&gt;0,VLOOKUP(A17,'Herre resultater'!$A$3:$BZ$125,57,FALSE)," ")</f>
        <v xml:space="preserve"> </v>
      </c>
    </row>
    <row r="18" spans="1:30">
      <c r="A18" s="1">
        <v>8</v>
      </c>
      <c r="B18" s="16" t="s">
        <v>4</v>
      </c>
      <c r="C18" s="19">
        <f>VLOOKUP(A18,'Herre resultater'!$A$3:$Z$125,4,)</f>
        <v>40</v>
      </c>
      <c r="D18" s="1">
        <f t="shared" si="0"/>
        <v>16</v>
      </c>
      <c r="E18" s="1" t="str">
        <f>IF(VLOOKUP(A18,'Herre resultater'!$A$3:$Z$125,7,FALSE)&gt;0,VLOOKUP(A18,'Herre resultater'!$A$3:$Z$125,7,FALSE)," ")</f>
        <v xml:space="preserve"> </v>
      </c>
      <c r="F18" t="str">
        <f>IF(VLOOKUP(A18,'Herre resultater'!$A$3:$Z$125,9,FALSE)&gt;0,VLOOKUP(A18,'Herre resultater'!$A$3:$Z$125,9,FALSE)," ")</f>
        <v xml:space="preserve"> </v>
      </c>
      <c r="G18" s="1" t="str">
        <f>IF(VLOOKUP(A18,'Herre resultater'!$A$3:$Z$125,11,FALSE)&gt;0,VLOOKUP(A18,'Herre resultater'!$A$3:$Z$125,11,FALSE)," ")</f>
        <v xml:space="preserve"> </v>
      </c>
      <c r="H18" t="str">
        <f>IF(VLOOKUP(A18,'Herre resultater'!$A$3:$Z$125,13,FALSE)&gt;0,VLOOKUP(A18,'Herre resultater'!$A$3:$Z$125,13,FALSE)," ")</f>
        <v xml:space="preserve"> </v>
      </c>
      <c r="I18" s="1" t="str">
        <f>IF(VLOOKUP(A18,'Herre resultater'!$A$3:$Z$125,15,FALSE)&gt;0,VLOOKUP(A18,'Herre resultater'!$A$3:$Z$125,15,FALSE)," ")</f>
        <v xml:space="preserve"> </v>
      </c>
      <c r="J18" s="44" t="str">
        <f>IF(VLOOKUP(A18,'Herre resultater'!$A$3:$Z$125,17,FALSE)&gt;0,VLOOKUP(A18,'Herre resultater'!$A$3:$Z$125,17,FALSE)," ")</f>
        <v xml:space="preserve"> </v>
      </c>
      <c r="K18" s="45" t="str">
        <f>IF(VLOOKUP(A18,'Herre resultater'!$A$3:$Z$125,19,FALSE)&gt;0,VLOOKUP(A18,'Herre resultater'!$A$3:$Z$125,19,FALSE)," ")</f>
        <v xml:space="preserve"> </v>
      </c>
      <c r="L18" s="40" t="str">
        <f>IF(VLOOKUP(A18,'Herre resultater'!$A$3:$Z$125,21,FALSE)&gt;0,VLOOKUP(A18,'Herre resultater'!$A$3:$Z$125,21,FALSE)," ")</f>
        <v xml:space="preserve"> </v>
      </c>
      <c r="M18" s="40" t="str">
        <f>IF(VLOOKUP(A18,'Herre resultater'!$A$3:$Z$125,23,FALSE)&gt;0,VLOOKUP(A18,'Herre resultater'!$A$3:$Z$125,23,FALSE)," ")</f>
        <v xml:space="preserve"> </v>
      </c>
      <c r="N18" s="40" t="str">
        <f>IF(VLOOKUP(A18,'Herre resultater'!$A$3:$Z$125,25,FALSE)&gt;0,VLOOKUP(A18,'Herre resultater'!$A$3:$Z$125,25,FALSE)," ")</f>
        <v xml:space="preserve"> </v>
      </c>
      <c r="O18" s="40" t="str">
        <f>IF(VLOOKUP(A18,'Herre resultater'!$A$3:$BZ$125,27,FALSE)&gt;0,VLOOKUP(A18,'Herre resultater'!$A$3:$BZ$125,27,FALSE)," ")</f>
        <v xml:space="preserve"> </v>
      </c>
      <c r="P18" s="40" t="str">
        <f>IF(VLOOKUP(A18,'Herre resultater'!$A$3:$BZ$125,29,FALSE)&gt;0,VLOOKUP(A18,'Herre resultater'!$A$3:$BZ$125,29,FALSE)," ")</f>
        <v xml:space="preserve"> </v>
      </c>
      <c r="Q18" s="40" t="str">
        <f>IF(VLOOKUP(A18,'Herre resultater'!$A$3:$BZ$125,31,FALSE)&gt;0,VLOOKUP(A18,'Herre resultater'!$A$3:$BZ$125,31,FALSE)," ")</f>
        <v xml:space="preserve"> </v>
      </c>
      <c r="R18" s="40" t="str">
        <f>IF(VLOOKUP(A18,'Herre resultater'!$A$3:$BZ$125,33,FALSE)&gt;0,VLOOKUP(A18,'Herre resultater'!$A$3:$BZ$125,33,FALSE)," ")</f>
        <v xml:space="preserve"> </v>
      </c>
      <c r="S18" s="40" t="str">
        <f>IF(VLOOKUP(A18,'Herre resultater'!$A$3:$BZ$125,35,FALSE)&gt;0,VLOOKUP(A18,'Herre resultater'!$A$3:$BZ$125,35,FALSE)," ")</f>
        <v xml:space="preserve"> </v>
      </c>
      <c r="T18" s="40" t="str">
        <f>IF(VLOOKUP(A18,'Herre resultater'!$A$3:$BZ$125,37,FALSE)&gt;0,VLOOKUP(A18,'Herre resultater'!$A$3:$BZ$125,37,FALSE)," ")</f>
        <v xml:space="preserve"> </v>
      </c>
      <c r="U18" s="1" t="str">
        <f>IF(VLOOKUP(A18,'Herre resultater'!$A$3:$BZ$125,39,FALSE)&gt;0,VLOOKUP(A18,'Herre resultater'!$A$3:$BZ$125,39,FALSE)," ")</f>
        <v xml:space="preserve"> </v>
      </c>
      <c r="V18" t="str">
        <f>IF(VLOOKUP(A18,'Herre resultater'!$A$3:$BZ$125,41,FALSE)&gt;0,VLOOKUP(A18,'Herre resultater'!$A$3:$BZ$125,41,FALSE)," ")</f>
        <v xml:space="preserve"> </v>
      </c>
      <c r="W18" s="1" t="str">
        <f>IF(VLOOKUP(A18,'Herre resultater'!$A$3:$BZ$125,43,FALSE)&gt;0,VLOOKUP(A18,'Herre resultater'!$A$3:$BZ$125,43,FALSE)," ")</f>
        <v xml:space="preserve"> </v>
      </c>
      <c r="X18" s="1" t="str">
        <f>IF(VLOOKUP(A18,'Herre resultater'!$A$3:$BZ$125,45,FALSE)&gt;0,VLOOKUP(A18,'Herre resultater'!$A$3:$BZ$125,45,FALSE)," ")</f>
        <v xml:space="preserve"> </v>
      </c>
      <c r="Y18" s="40" t="str">
        <f>IF(VLOOKUP(A18,'Herre resultater'!$A$3:$BZ$125,47,FALSE)&gt;0,VLOOKUP(A18,'Herre resultater'!$A$3:$BZ$125,47,FALSE)," ")</f>
        <v xml:space="preserve"> </v>
      </c>
      <c r="Z18" s="1" t="str">
        <f>IF(VLOOKUP(A18,'Herre resultater'!$A$3:$BZ$125,49,FALSE)&gt;0,VLOOKUP(A18,'Herre resultater'!$A$3:$BZ$125,49,FALSE)," ")</f>
        <v xml:space="preserve"> </v>
      </c>
      <c r="AA18" s="40" t="str">
        <f>IF(VLOOKUP(A18,'Herre resultater'!$A$3:$BZ$125,51,FALSE)&gt;0,VLOOKUP(A18,'Herre resultater'!$A$3:$BZ$125,51,FALSE)," ")</f>
        <v xml:space="preserve"> </v>
      </c>
      <c r="AB18" s="1" t="str">
        <f>IF(VLOOKUP(A18,'Herre resultater'!$A$3:$BZ$125,53,FALSE)&gt;0,VLOOKUP(A18,'Herre resultater'!$A$3:$BZ$125,53,FALSE)," ")</f>
        <v xml:space="preserve"> </v>
      </c>
      <c r="AC18">
        <f>IF(VLOOKUP(A18,'Herre resultater'!$A$3:$BZ$125,55,FALSE)&gt;0,VLOOKUP(A18,'Herre resultater'!$A$3:$BZ$125,55,FALSE)," ")</f>
        <v>16</v>
      </c>
      <c r="AD18" s="1" t="str">
        <f>IF(VLOOKUP(A18,'Herre resultater'!$A$3:$BZ$125,57,FALSE)&gt;0,VLOOKUP(A18,'Herre resultater'!$A$3:$BZ$125,57,FALSE)," ")</f>
        <v xml:space="preserve"> </v>
      </c>
    </row>
    <row r="19" spans="1:30">
      <c r="A19" s="1">
        <v>9</v>
      </c>
      <c r="B19" s="16" t="s">
        <v>38</v>
      </c>
      <c r="C19" s="19">
        <f>VLOOKUP(A19,'Herre resultater'!$A$3:$Z$125,4,)</f>
        <v>0</v>
      </c>
      <c r="D19" s="1">
        <f t="shared" si="0"/>
        <v>99</v>
      </c>
      <c r="E19" s="1" t="str">
        <f>IF(VLOOKUP(A19,'Herre resultater'!$A$3:$Z$125,7,FALSE)&gt;0,VLOOKUP(A19,'Herre resultater'!$A$3:$Z$125,7,FALSE)," ")</f>
        <v xml:space="preserve"> </v>
      </c>
      <c r="F19" t="str">
        <f>IF(VLOOKUP(A19,'Herre resultater'!$A$3:$Z$125,9,FALSE)&gt;0,VLOOKUP(A19,'Herre resultater'!$A$3:$Z$125,9,FALSE)," ")</f>
        <v xml:space="preserve"> </v>
      </c>
      <c r="G19" s="1" t="str">
        <f>IF(VLOOKUP(A19,'Herre resultater'!$A$3:$Z$125,11,FALSE)&gt;0,VLOOKUP(A19,'Herre resultater'!$A$3:$Z$125,11,FALSE)," ")</f>
        <v xml:space="preserve"> </v>
      </c>
      <c r="H19" t="str">
        <f>IF(VLOOKUP(A19,'Herre resultater'!$A$3:$Z$125,13,FALSE)&gt;0,VLOOKUP(A19,'Herre resultater'!$A$3:$Z$125,13,FALSE)," ")</f>
        <v xml:space="preserve"> </v>
      </c>
      <c r="I19" s="1">
        <f>IF(VLOOKUP(A19,'Herre resultater'!$A$3:$Z$125,15,FALSE)&gt;0,VLOOKUP(A19,'Herre resultater'!$A$3:$Z$125,15,FALSE)," ")</f>
        <v>25</v>
      </c>
      <c r="J19" s="44">
        <f>IF(VLOOKUP(A19,'Herre resultater'!$A$3:$Z$125,17,FALSE)&gt;0,VLOOKUP(A19,'Herre resultater'!$A$3:$Z$125,17,FALSE)," ")</f>
        <v>25</v>
      </c>
      <c r="K19" s="45" t="str">
        <f>IF(VLOOKUP(A19,'Herre resultater'!$A$3:$Z$125,19,FALSE)&gt;0,VLOOKUP(A19,'Herre resultater'!$A$3:$Z$125,19,FALSE)," ")</f>
        <v xml:space="preserve"> </v>
      </c>
      <c r="L19" s="40">
        <f>IF(VLOOKUP(A19,'Herre resultater'!$A$3:$Z$125,21,FALSE)&gt;0,VLOOKUP(A19,'Herre resultater'!$A$3:$Z$125,21,FALSE)," ")</f>
        <v>24</v>
      </c>
      <c r="M19" s="40" t="str">
        <f>IF(VLOOKUP(A19,'Herre resultater'!$A$3:$Z$125,23,FALSE)&gt;0,VLOOKUP(A19,'Herre resultater'!$A$3:$Z$125,23,FALSE)," ")</f>
        <v xml:space="preserve"> </v>
      </c>
      <c r="N19" s="40" t="str">
        <f>IF(VLOOKUP(A19,'Herre resultater'!$A$3:$Z$125,25,FALSE)&gt;0,VLOOKUP(A19,'Herre resultater'!$A$3:$Z$125,25,FALSE)," ")</f>
        <v xml:space="preserve"> </v>
      </c>
      <c r="O19" s="40" t="str">
        <f>IF(VLOOKUP(A19,'Herre resultater'!$A$3:$BZ$125,27,FALSE)&gt;0,VLOOKUP(A19,'Herre resultater'!$A$3:$BZ$125,27,FALSE)," ")</f>
        <v xml:space="preserve"> </v>
      </c>
      <c r="P19" s="40" t="str">
        <f>IF(VLOOKUP(A19,'Herre resultater'!$A$3:$BZ$125,29,FALSE)&gt;0,VLOOKUP(A19,'Herre resultater'!$A$3:$BZ$125,29,FALSE)," ")</f>
        <v xml:space="preserve"> </v>
      </c>
      <c r="Q19" s="40" t="str">
        <f>IF(VLOOKUP(A19,'Herre resultater'!$A$3:$BZ$125,31,FALSE)&gt;0,VLOOKUP(A19,'Herre resultater'!$A$3:$BZ$125,31,FALSE)," ")</f>
        <v xml:space="preserve"> </v>
      </c>
      <c r="R19" s="40" t="str">
        <f>IF(VLOOKUP(A19,'Herre resultater'!$A$3:$BZ$125,33,FALSE)&gt;0,VLOOKUP(A19,'Herre resultater'!$A$3:$BZ$125,33,FALSE)," ")</f>
        <v xml:space="preserve"> </v>
      </c>
      <c r="S19" s="40" t="str">
        <f>IF(VLOOKUP(A19,'Herre resultater'!$A$3:$BZ$125,35,FALSE)&gt;0,VLOOKUP(A19,'Herre resultater'!$A$3:$BZ$125,35,FALSE)," ")</f>
        <v xml:space="preserve"> </v>
      </c>
      <c r="T19" s="40" t="str">
        <f>IF(VLOOKUP(A19,'Herre resultater'!$A$3:$BZ$125,37,FALSE)&gt;0,VLOOKUP(A19,'Herre resultater'!$A$3:$BZ$125,37,FALSE)," ")</f>
        <v xml:space="preserve"> </v>
      </c>
      <c r="U19" s="1">
        <f>IF(VLOOKUP(A19,'Herre resultater'!$A$3:$BZ$125,39,FALSE)&gt;0,VLOOKUP(A19,'Herre resultater'!$A$3:$BZ$125,39,FALSE)," ")</f>
        <v>25</v>
      </c>
      <c r="V19" t="str">
        <f>IF(VLOOKUP(A19,'Herre resultater'!$A$3:$BZ$125,41,FALSE)&gt;0,VLOOKUP(A19,'Herre resultater'!$A$3:$BZ$125,41,FALSE)," ")</f>
        <v xml:space="preserve"> </v>
      </c>
      <c r="W19" s="1" t="str">
        <f>IF(VLOOKUP(A19,'Herre resultater'!$A$3:$BZ$125,43,FALSE)&gt;0,VLOOKUP(A19,'Herre resultater'!$A$3:$BZ$125,43,FALSE)," ")</f>
        <v xml:space="preserve"> </v>
      </c>
      <c r="X19" s="1" t="str">
        <f>IF(VLOOKUP(A19,'Herre resultater'!$A$3:$BZ$125,45,FALSE)&gt;0,VLOOKUP(A19,'Herre resultater'!$A$3:$BZ$125,45,FALSE)," ")</f>
        <v xml:space="preserve"> </v>
      </c>
      <c r="Y19" s="40" t="str">
        <f>IF(VLOOKUP(A19,'Herre resultater'!$A$3:$BZ$125,47,FALSE)&gt;0,VLOOKUP(A19,'Herre resultater'!$A$3:$BZ$125,47,FALSE)," ")</f>
        <v xml:space="preserve"> </v>
      </c>
      <c r="Z19" s="1" t="str">
        <f>IF(VLOOKUP(A19,'Herre resultater'!$A$3:$BZ$125,49,FALSE)&gt;0,VLOOKUP(A19,'Herre resultater'!$A$3:$BZ$125,49,FALSE)," ")</f>
        <v xml:space="preserve"> </v>
      </c>
      <c r="AA19" s="40" t="str">
        <f>IF(VLOOKUP(A19,'Herre resultater'!$A$3:$BZ$125,51,FALSE)&gt;0,VLOOKUP(A19,'Herre resultater'!$A$3:$BZ$125,51,FALSE)," ")</f>
        <v xml:space="preserve"> </v>
      </c>
      <c r="AB19" s="1" t="str">
        <f>IF(VLOOKUP(A19,'Herre resultater'!$A$3:$BZ$125,53,FALSE)&gt;0,VLOOKUP(A19,'Herre resultater'!$A$3:$BZ$125,53,FALSE)," ")</f>
        <v xml:space="preserve"> </v>
      </c>
      <c r="AC19" t="str">
        <f>IF(VLOOKUP(A19,'Herre resultater'!$A$3:$BZ$125,55,FALSE)&gt;0,VLOOKUP(A19,'Herre resultater'!$A$3:$BZ$125,55,FALSE)," ")</f>
        <v xml:space="preserve"> </v>
      </c>
      <c r="AD19" s="1" t="str">
        <f>IF(VLOOKUP(A19,'Herre resultater'!$A$3:$BZ$125,57,FALSE)&gt;0,VLOOKUP(A19,'Herre resultater'!$A$3:$BZ$125,57,FALSE)," ")</f>
        <v xml:space="preserve"> </v>
      </c>
    </row>
    <row r="20" spans="1:30">
      <c r="A20" s="1">
        <v>10</v>
      </c>
      <c r="B20" s="16" t="s">
        <v>9</v>
      </c>
      <c r="C20" s="19">
        <f>VLOOKUP(A20,'Herre resultater'!$A$3:$Z$125,4,)</f>
        <v>60</v>
      </c>
      <c r="D20" s="1">
        <f t="shared" si="0"/>
        <v>0</v>
      </c>
      <c r="E20" s="1" t="str">
        <f>IF(VLOOKUP(A20,'Herre resultater'!$A$3:$Z$125,7,FALSE)&gt;0,VLOOKUP(A20,'Herre resultater'!$A$3:$Z$125,7,FALSE)," ")</f>
        <v xml:space="preserve"> </v>
      </c>
      <c r="F20" t="str">
        <f>IF(VLOOKUP(A20,'Herre resultater'!$A$3:$Z$125,9,FALSE)&gt;0,VLOOKUP(A20,'Herre resultater'!$A$3:$Z$125,9,FALSE)," ")</f>
        <v xml:space="preserve"> </v>
      </c>
      <c r="G20" s="1" t="str">
        <f>IF(VLOOKUP(A20,'Herre resultater'!$A$3:$Z$125,11,FALSE)&gt;0,VLOOKUP(A20,'Herre resultater'!$A$3:$Z$125,11,FALSE)," ")</f>
        <v xml:space="preserve"> </v>
      </c>
      <c r="H20" t="str">
        <f>IF(VLOOKUP(A20,'Herre resultater'!$A$3:$Z$125,13,FALSE)&gt;0,VLOOKUP(A20,'Herre resultater'!$A$3:$Z$125,13,FALSE)," ")</f>
        <v xml:space="preserve"> </v>
      </c>
      <c r="I20" s="1" t="str">
        <f>IF(VLOOKUP(A20,'Herre resultater'!$A$3:$Z$125,15,FALSE)&gt;0,VLOOKUP(A20,'Herre resultater'!$A$3:$Z$125,15,FALSE)," ")</f>
        <v xml:space="preserve"> </v>
      </c>
      <c r="J20" s="44" t="str">
        <f>IF(VLOOKUP(A20,'Herre resultater'!$A$3:$Z$125,17,FALSE)&gt;0,VLOOKUP(A20,'Herre resultater'!$A$3:$Z$125,17,FALSE)," ")</f>
        <v xml:space="preserve"> </v>
      </c>
      <c r="K20" s="45" t="str">
        <f>IF(VLOOKUP(A20,'Herre resultater'!$A$3:$Z$125,19,FALSE)&gt;0,VLOOKUP(A20,'Herre resultater'!$A$3:$Z$125,19,FALSE)," ")</f>
        <v xml:space="preserve"> </v>
      </c>
      <c r="L20" s="40" t="str">
        <f>IF(VLOOKUP(A20,'Herre resultater'!$A$3:$Z$125,21,FALSE)&gt;0,VLOOKUP(A20,'Herre resultater'!$A$3:$Z$125,21,FALSE)," ")</f>
        <v xml:space="preserve"> </v>
      </c>
      <c r="M20" s="40" t="str">
        <f>IF(VLOOKUP(A20,'Herre resultater'!$A$3:$Z$125,23,FALSE)&gt;0,VLOOKUP(A20,'Herre resultater'!$A$3:$Z$125,23,FALSE)," ")</f>
        <v xml:space="preserve"> </v>
      </c>
      <c r="N20" s="40" t="str">
        <f>IF(VLOOKUP(A20,'Herre resultater'!$A$3:$Z$125,25,FALSE)&gt;0,VLOOKUP(A20,'Herre resultater'!$A$3:$Z$125,25,FALSE)," ")</f>
        <v xml:space="preserve"> </v>
      </c>
      <c r="O20" s="40" t="str">
        <f>IF(VLOOKUP(A20,'Herre resultater'!$A$3:$BZ$125,27,FALSE)&gt;0,VLOOKUP(A20,'Herre resultater'!$A$3:$BZ$125,27,FALSE)," ")</f>
        <v xml:space="preserve"> </v>
      </c>
      <c r="P20" s="40" t="str">
        <f>IF(VLOOKUP(A20,'Herre resultater'!$A$3:$BZ$125,29,FALSE)&gt;0,VLOOKUP(A20,'Herre resultater'!$A$3:$BZ$125,29,FALSE)," ")</f>
        <v xml:space="preserve"> </v>
      </c>
      <c r="Q20" s="40" t="str">
        <f>IF(VLOOKUP(A20,'Herre resultater'!$A$3:$BZ$125,31,FALSE)&gt;0,VLOOKUP(A20,'Herre resultater'!$A$3:$BZ$125,31,FALSE)," ")</f>
        <v xml:space="preserve"> </v>
      </c>
      <c r="R20" s="40" t="str">
        <f>IF(VLOOKUP(A20,'Herre resultater'!$A$3:$BZ$125,33,FALSE)&gt;0,VLOOKUP(A20,'Herre resultater'!$A$3:$BZ$125,33,FALSE)," ")</f>
        <v xml:space="preserve"> </v>
      </c>
      <c r="S20" s="40" t="str">
        <f>IF(VLOOKUP(A20,'Herre resultater'!$A$3:$BZ$125,35,FALSE)&gt;0,VLOOKUP(A20,'Herre resultater'!$A$3:$BZ$125,35,FALSE)," ")</f>
        <v xml:space="preserve"> </v>
      </c>
      <c r="T20" s="40" t="str">
        <f>IF(VLOOKUP(A20,'Herre resultater'!$A$3:$BZ$125,37,FALSE)&gt;0,VLOOKUP(A20,'Herre resultater'!$A$3:$BZ$125,37,FALSE)," ")</f>
        <v xml:space="preserve"> </v>
      </c>
      <c r="U20" s="1" t="str">
        <f>IF(VLOOKUP(A20,'Herre resultater'!$A$3:$BZ$125,39,FALSE)&gt;0,VLOOKUP(A20,'Herre resultater'!$A$3:$BZ$125,39,FALSE)," ")</f>
        <v xml:space="preserve"> </v>
      </c>
      <c r="V20" t="str">
        <f>IF(VLOOKUP(A20,'Herre resultater'!$A$3:$BZ$125,41,FALSE)&gt;0,VLOOKUP(A20,'Herre resultater'!$A$3:$BZ$125,41,FALSE)," ")</f>
        <v xml:space="preserve"> </v>
      </c>
      <c r="W20" s="1" t="str">
        <f>IF(VLOOKUP(A20,'Herre resultater'!$A$3:$BZ$125,43,FALSE)&gt;0,VLOOKUP(A20,'Herre resultater'!$A$3:$BZ$125,43,FALSE)," ")</f>
        <v xml:space="preserve"> </v>
      </c>
      <c r="X20" s="1" t="str">
        <f>IF(VLOOKUP(A20,'Herre resultater'!$A$3:$BZ$125,45,FALSE)&gt;0,VLOOKUP(A20,'Herre resultater'!$A$3:$BZ$125,45,FALSE)," ")</f>
        <v xml:space="preserve"> </v>
      </c>
      <c r="Y20" s="40" t="str">
        <f>IF(VLOOKUP(A20,'Herre resultater'!$A$3:$BZ$125,47,FALSE)&gt;0,VLOOKUP(A20,'Herre resultater'!$A$3:$BZ$125,47,FALSE)," ")</f>
        <v xml:space="preserve"> </v>
      </c>
      <c r="Z20" s="1" t="str">
        <f>IF(VLOOKUP(A20,'Herre resultater'!$A$3:$BZ$125,49,FALSE)&gt;0,VLOOKUP(A20,'Herre resultater'!$A$3:$BZ$125,49,FALSE)," ")</f>
        <v xml:space="preserve"> </v>
      </c>
      <c r="AA20" s="40" t="str">
        <f>IF(VLOOKUP(A20,'Herre resultater'!$A$3:$BZ$125,51,FALSE)&gt;0,VLOOKUP(A20,'Herre resultater'!$A$3:$BZ$125,51,FALSE)," ")</f>
        <v xml:space="preserve"> </v>
      </c>
      <c r="AB20" s="1" t="str">
        <f>IF(VLOOKUP(A20,'Herre resultater'!$A$3:$BZ$125,53,FALSE)&gt;0,VLOOKUP(A20,'Herre resultater'!$A$3:$BZ$125,53,FALSE)," ")</f>
        <v xml:space="preserve"> </v>
      </c>
      <c r="AC20" t="str">
        <f>IF(VLOOKUP(A20,'Herre resultater'!$A$3:$BZ$125,55,FALSE)&gt;0,VLOOKUP(A20,'Herre resultater'!$A$3:$BZ$125,55,FALSE)," ")</f>
        <v xml:space="preserve"> </v>
      </c>
      <c r="AD20" s="1" t="str">
        <f>IF(VLOOKUP(A20,'Herre resultater'!$A$3:$BZ$125,57,FALSE)&gt;0,VLOOKUP(A20,'Herre resultater'!$A$3:$BZ$125,57,FALSE)," ")</f>
        <v xml:space="preserve"> </v>
      </c>
    </row>
    <row r="21" spans="1:30">
      <c r="A21" s="1">
        <v>11</v>
      </c>
      <c r="B21" s="16" t="s">
        <v>59</v>
      </c>
      <c r="C21" s="19">
        <f>VLOOKUP(A21,'Herre resultater'!$A$3:$Z$125,4,)</f>
        <v>40</v>
      </c>
      <c r="D21" s="1">
        <f t="shared" si="0"/>
        <v>139</v>
      </c>
      <c r="E21" s="1" t="str">
        <f>IF(VLOOKUP(A21,'Herre resultater'!$A$3:$Z$125,7,FALSE)&gt;0,VLOOKUP(A21,'Herre resultater'!$A$3:$Z$125,7,FALSE)," ")</f>
        <v xml:space="preserve"> </v>
      </c>
      <c r="F21" t="str">
        <f>IF(VLOOKUP(A21,'Herre resultater'!$A$3:$Z$125,9,FALSE)&gt;0,VLOOKUP(A21,'Herre resultater'!$A$3:$Z$125,9,FALSE)," ")</f>
        <v xml:space="preserve"> </v>
      </c>
      <c r="G21" s="1" t="str">
        <f>IF(VLOOKUP(A21,'Herre resultater'!$A$3:$Z$125,11,FALSE)&gt;0,VLOOKUP(A21,'Herre resultater'!$A$3:$Z$125,11,FALSE)," ")</f>
        <v xml:space="preserve"> </v>
      </c>
      <c r="H21">
        <f>IF(VLOOKUP(A21,'Herre resultater'!$A$3:$Z$125,13,FALSE)&gt;0,VLOOKUP(A21,'Herre resultater'!$A$3:$Z$125,13,FALSE)," ")</f>
        <v>24</v>
      </c>
      <c r="I21" s="1" t="str">
        <f>IF(VLOOKUP(A21,'Herre resultater'!$A$3:$Z$125,15,FALSE)&gt;0,VLOOKUP(A21,'Herre resultater'!$A$3:$Z$125,15,FALSE)," ")</f>
        <v xml:space="preserve"> </v>
      </c>
      <c r="J21" s="44" t="str">
        <f>IF(VLOOKUP(A21,'Herre resultater'!$A$3:$Z$125,17,FALSE)&gt;0,VLOOKUP(A21,'Herre resultater'!$A$3:$Z$125,17,FALSE)," ")</f>
        <v xml:space="preserve"> </v>
      </c>
      <c r="K21" s="45" t="str">
        <f>IF(VLOOKUP(A21,'Herre resultater'!$A$3:$Z$125,19,FALSE)&gt;0,VLOOKUP(A21,'Herre resultater'!$A$3:$Z$125,19,FALSE)," ")</f>
        <v xml:space="preserve"> </v>
      </c>
      <c r="L21" s="40">
        <f>IF(VLOOKUP(A21,'Herre resultater'!$A$3:$Z$125,21,FALSE)&gt;0,VLOOKUP(A21,'Herre resultater'!$A$3:$Z$125,21,FALSE)," ")</f>
        <v>22</v>
      </c>
      <c r="M21" s="40">
        <f>IF(VLOOKUP(A21,'Herre resultater'!$A$3:$Z$125,23,FALSE)&gt;0,VLOOKUP(A21,'Herre resultater'!$A$3:$Z$125,23,FALSE)," ")</f>
        <v>23</v>
      </c>
      <c r="N21" s="40">
        <f>IF(VLOOKUP(A21,'Herre resultater'!$A$3:$Z$125,25,FALSE)&gt;0,VLOOKUP(A21,'Herre resultater'!$A$3:$Z$125,25,FALSE)," ")</f>
        <v>23</v>
      </c>
      <c r="O21" s="40">
        <f>IF(VLOOKUP(A21,'Herre resultater'!$A$3:$BZ$125,27,FALSE)&gt;0,VLOOKUP(A21,'Herre resultater'!$A$3:$BZ$125,27,FALSE)," ")</f>
        <v>23</v>
      </c>
      <c r="P21" s="40" t="str">
        <f>IF(VLOOKUP(A21,'Herre resultater'!$A$3:$BZ$125,29,FALSE)&gt;0,VLOOKUP(A21,'Herre resultater'!$A$3:$BZ$125,29,FALSE)," ")</f>
        <v xml:space="preserve"> </v>
      </c>
      <c r="Q21" s="40" t="str">
        <f>IF(VLOOKUP(A21,'Herre resultater'!$A$3:$BZ$125,31,FALSE)&gt;0,VLOOKUP(A21,'Herre resultater'!$A$3:$BZ$125,31,FALSE)," ")</f>
        <v xml:space="preserve"> </v>
      </c>
      <c r="R21" s="40" t="str">
        <f>IF(VLOOKUP(A21,'Herre resultater'!$A$3:$BZ$125,33,FALSE)&gt;0,VLOOKUP(A21,'Herre resultater'!$A$3:$BZ$125,33,FALSE)," ")</f>
        <v xml:space="preserve"> </v>
      </c>
      <c r="S21" s="40" t="str">
        <f>IF(VLOOKUP(A21,'Herre resultater'!$A$3:$BZ$125,35,FALSE)&gt;0,VLOOKUP(A21,'Herre resultater'!$A$3:$BZ$125,35,FALSE)," ")</f>
        <v xml:space="preserve"> </v>
      </c>
      <c r="T21" s="40" t="str">
        <f>IF(VLOOKUP(A21,'Herre resultater'!$A$3:$BZ$125,37,FALSE)&gt;0,VLOOKUP(A21,'Herre resultater'!$A$3:$BZ$125,37,FALSE)," ")</f>
        <v xml:space="preserve"> </v>
      </c>
      <c r="U21" s="1" t="str">
        <f>IF(VLOOKUP(A21,'Herre resultater'!$A$3:$BZ$125,39,FALSE)&gt;0,VLOOKUP(A21,'Herre resultater'!$A$3:$BZ$125,39,FALSE)," ")</f>
        <v xml:space="preserve"> </v>
      </c>
      <c r="V21" t="str">
        <f>IF(VLOOKUP(A21,'Herre resultater'!$A$3:$BZ$125,41,FALSE)&gt;0,VLOOKUP(A21,'Herre resultater'!$A$3:$BZ$125,41,FALSE)," ")</f>
        <v xml:space="preserve"> </v>
      </c>
      <c r="W21" s="1" t="str">
        <f>IF(VLOOKUP(A21,'Herre resultater'!$A$3:$BZ$125,43,FALSE)&gt;0,VLOOKUP(A21,'Herre resultater'!$A$3:$BZ$125,43,FALSE)," ")</f>
        <v xml:space="preserve"> </v>
      </c>
      <c r="X21" s="1" t="str">
        <f>IF(VLOOKUP(A21,'Herre resultater'!$A$3:$BZ$125,45,FALSE)&gt;0,VLOOKUP(A21,'Herre resultater'!$A$3:$BZ$125,45,FALSE)," ")</f>
        <v xml:space="preserve"> </v>
      </c>
      <c r="Y21" s="40" t="str">
        <f>IF(VLOOKUP(A21,'Herre resultater'!$A$3:$BZ$125,47,FALSE)&gt;0,VLOOKUP(A21,'Herre resultater'!$A$3:$BZ$125,47,FALSE)," ")</f>
        <v xml:space="preserve"> </v>
      </c>
      <c r="Z21" s="1" t="str">
        <f>IF(VLOOKUP(A21,'Herre resultater'!$A$3:$BZ$125,49,FALSE)&gt;0,VLOOKUP(A21,'Herre resultater'!$A$3:$BZ$125,49,FALSE)," ")</f>
        <v xml:space="preserve"> </v>
      </c>
      <c r="AA21" s="40" t="str">
        <f>IF(VLOOKUP(A21,'Herre resultater'!$A$3:$BZ$125,51,FALSE)&gt;0,VLOOKUP(A21,'Herre resultater'!$A$3:$BZ$125,51,FALSE)," ")</f>
        <v xml:space="preserve"> </v>
      </c>
      <c r="AB21" s="1" t="str">
        <f>IF(VLOOKUP(A21,'Herre resultater'!$A$3:$BZ$125,53,FALSE)&gt;0,VLOOKUP(A21,'Herre resultater'!$A$3:$BZ$125,53,FALSE)," ")</f>
        <v xml:space="preserve"> </v>
      </c>
      <c r="AC21">
        <f>IF(VLOOKUP(A21,'Herre resultater'!$A$3:$BZ$125,55,FALSE)&gt;0,VLOOKUP(A21,'Herre resultater'!$A$3:$BZ$125,55,FALSE)," ")</f>
        <v>24</v>
      </c>
      <c r="AD21" s="1" t="str">
        <f>IF(VLOOKUP(A21,'Herre resultater'!$A$3:$BZ$125,57,FALSE)&gt;0,VLOOKUP(A21,'Herre resultater'!$A$3:$BZ$125,57,FALSE)," ")</f>
        <v xml:space="preserve"> </v>
      </c>
    </row>
    <row r="22" spans="1:30">
      <c r="A22" s="1">
        <v>12</v>
      </c>
      <c r="B22" s="16" t="s">
        <v>7</v>
      </c>
      <c r="C22" s="19">
        <f>VLOOKUP(A22,'Herre resultater'!$A$3:$Z$125,4,)</f>
        <v>50</v>
      </c>
      <c r="D22" s="1">
        <f t="shared" si="0"/>
        <v>22</v>
      </c>
      <c r="E22" s="1" t="str">
        <f>IF(VLOOKUP(A22,'Herre resultater'!$A$3:$Z$125,7,FALSE)&gt;0,VLOOKUP(A22,'Herre resultater'!$A$3:$Z$125,7,FALSE)," ")</f>
        <v xml:space="preserve"> </v>
      </c>
      <c r="F22" t="str">
        <f>IF(VLOOKUP(A22,'Herre resultater'!$A$3:$Z$125,9,FALSE)&gt;0,VLOOKUP(A22,'Herre resultater'!$A$3:$Z$125,9,FALSE)," ")</f>
        <v xml:space="preserve"> </v>
      </c>
      <c r="G22" s="1" t="str">
        <f>IF(VLOOKUP(A22,'Herre resultater'!$A$3:$Z$125,11,FALSE)&gt;0,VLOOKUP(A22,'Herre resultater'!$A$3:$Z$125,11,FALSE)," ")</f>
        <v xml:space="preserve"> </v>
      </c>
      <c r="H22" t="str">
        <f>IF(VLOOKUP(A22,'Herre resultater'!$A$3:$Z$125,13,FALSE)&gt;0,VLOOKUP(A22,'Herre resultater'!$A$3:$Z$125,13,FALSE)," ")</f>
        <v xml:space="preserve"> </v>
      </c>
      <c r="I22" s="1" t="str">
        <f>IF(VLOOKUP(A22,'Herre resultater'!$A$3:$Z$125,15,FALSE)&gt;0,VLOOKUP(A22,'Herre resultater'!$A$3:$Z$125,15,FALSE)," ")</f>
        <v xml:space="preserve"> </v>
      </c>
      <c r="J22" s="44" t="str">
        <f>IF(VLOOKUP(A22,'Herre resultater'!$A$3:$Z$125,17,FALSE)&gt;0,VLOOKUP(A22,'Herre resultater'!$A$3:$Z$125,17,FALSE)," ")</f>
        <v xml:space="preserve"> </v>
      </c>
      <c r="K22" s="45" t="str">
        <f>IF(VLOOKUP(A22,'Herre resultater'!$A$3:$Z$125,19,FALSE)&gt;0,VLOOKUP(A22,'Herre resultater'!$A$3:$Z$125,19,FALSE)," ")</f>
        <v xml:space="preserve"> </v>
      </c>
      <c r="L22" s="40" t="str">
        <f>IF(VLOOKUP(A22,'Herre resultater'!$A$3:$Z$125,21,FALSE)&gt;0,VLOOKUP(A22,'Herre resultater'!$A$3:$Z$125,21,FALSE)," ")</f>
        <v xml:space="preserve"> </v>
      </c>
      <c r="M22" s="40" t="str">
        <f>IF(VLOOKUP(A22,'Herre resultater'!$A$3:$Z$125,23,FALSE)&gt;0,VLOOKUP(A22,'Herre resultater'!$A$3:$Z$125,23,FALSE)," ")</f>
        <v xml:space="preserve"> </v>
      </c>
      <c r="N22" s="40" t="str">
        <f>IF(VLOOKUP(A22,'Herre resultater'!$A$3:$Z$125,25,FALSE)&gt;0,VLOOKUP(A22,'Herre resultater'!$A$3:$Z$125,25,FALSE)," ")</f>
        <v xml:space="preserve"> </v>
      </c>
      <c r="O22" s="40" t="str">
        <f>IF(VLOOKUP(A22,'Herre resultater'!$A$3:$BZ$125,27,FALSE)&gt;0,VLOOKUP(A22,'Herre resultater'!$A$3:$BZ$125,27,FALSE)," ")</f>
        <v xml:space="preserve"> </v>
      </c>
      <c r="P22" s="40" t="str">
        <f>IF(VLOOKUP(A22,'Herre resultater'!$A$3:$BZ$125,29,FALSE)&gt;0,VLOOKUP(A22,'Herre resultater'!$A$3:$BZ$125,29,FALSE)," ")</f>
        <v xml:space="preserve"> </v>
      </c>
      <c r="Q22" s="40" t="str">
        <f>IF(VLOOKUP(A22,'Herre resultater'!$A$3:$BZ$125,31,FALSE)&gt;0,VLOOKUP(A22,'Herre resultater'!$A$3:$BZ$125,31,FALSE)," ")</f>
        <v xml:space="preserve"> </v>
      </c>
      <c r="R22" s="40" t="str">
        <f>IF(VLOOKUP(A22,'Herre resultater'!$A$3:$BZ$125,33,FALSE)&gt;0,VLOOKUP(A22,'Herre resultater'!$A$3:$BZ$125,33,FALSE)," ")</f>
        <v xml:space="preserve"> </v>
      </c>
      <c r="S22" s="40" t="str">
        <f>IF(VLOOKUP(A22,'Herre resultater'!$A$3:$BZ$125,35,FALSE)&gt;0,VLOOKUP(A22,'Herre resultater'!$A$3:$BZ$125,35,FALSE)," ")</f>
        <v xml:space="preserve"> </v>
      </c>
      <c r="T22" s="40" t="str">
        <f>IF(VLOOKUP(A22,'Herre resultater'!$A$3:$BZ$125,37,FALSE)&gt;0,VLOOKUP(A22,'Herre resultater'!$A$3:$BZ$125,37,FALSE)," ")</f>
        <v xml:space="preserve"> </v>
      </c>
      <c r="U22" s="1" t="str">
        <f>IF(VLOOKUP(A22,'Herre resultater'!$A$3:$BZ$125,39,FALSE)&gt;0,VLOOKUP(A22,'Herre resultater'!$A$3:$BZ$125,39,FALSE)," ")</f>
        <v xml:space="preserve"> </v>
      </c>
      <c r="V22" t="str">
        <f>IF(VLOOKUP(A22,'Herre resultater'!$A$3:$BZ$125,41,FALSE)&gt;0,VLOOKUP(A22,'Herre resultater'!$A$3:$BZ$125,41,FALSE)," ")</f>
        <v xml:space="preserve"> </v>
      </c>
      <c r="W22" s="1" t="str">
        <f>IF(VLOOKUP(A22,'Herre resultater'!$A$3:$BZ$125,43,FALSE)&gt;0,VLOOKUP(A22,'Herre resultater'!$A$3:$BZ$125,43,FALSE)," ")</f>
        <v xml:space="preserve"> </v>
      </c>
      <c r="X22" s="1" t="str">
        <f>IF(VLOOKUP(A22,'Herre resultater'!$A$3:$BZ$125,45,FALSE)&gt;0,VLOOKUP(A22,'Herre resultater'!$A$3:$BZ$125,45,FALSE)," ")</f>
        <v xml:space="preserve"> </v>
      </c>
      <c r="Y22" s="40">
        <f>IF(VLOOKUP(A22,'Herre resultater'!$A$3:$BZ$125,47,FALSE)&gt;0,VLOOKUP(A22,'Herre resultater'!$A$3:$BZ$125,47,FALSE)," ")</f>
        <v>22</v>
      </c>
      <c r="Z22" s="1" t="str">
        <f>IF(VLOOKUP(A22,'Herre resultater'!$A$3:$BZ$125,49,FALSE)&gt;0,VLOOKUP(A22,'Herre resultater'!$A$3:$BZ$125,49,FALSE)," ")</f>
        <v xml:space="preserve"> </v>
      </c>
      <c r="AA22" s="40" t="str">
        <f>IF(VLOOKUP(A22,'Herre resultater'!$A$3:$BZ$125,51,FALSE)&gt;0,VLOOKUP(A22,'Herre resultater'!$A$3:$BZ$125,51,FALSE)," ")</f>
        <v xml:space="preserve"> </v>
      </c>
      <c r="AB22" s="1" t="str">
        <f>IF(VLOOKUP(A22,'Herre resultater'!$A$3:$BZ$125,53,FALSE)&gt;0,VLOOKUP(A22,'Herre resultater'!$A$3:$BZ$125,53,FALSE)," ")</f>
        <v xml:space="preserve"> </v>
      </c>
      <c r="AC22" t="str">
        <f>IF(VLOOKUP(A22,'Herre resultater'!$A$3:$BZ$125,55,FALSE)&gt;0,VLOOKUP(A22,'Herre resultater'!$A$3:$BZ$125,55,FALSE)," ")</f>
        <v xml:space="preserve"> </v>
      </c>
      <c r="AD22" s="1" t="str">
        <f>IF(VLOOKUP(A22,'Herre resultater'!$A$3:$BZ$125,57,FALSE)&gt;0,VLOOKUP(A22,'Herre resultater'!$A$3:$BZ$125,57,FALSE)," ")</f>
        <v xml:space="preserve"> </v>
      </c>
    </row>
    <row r="23" spans="1:30">
      <c r="A23" s="1">
        <v>13</v>
      </c>
      <c r="B23" s="16" t="s">
        <v>137</v>
      </c>
      <c r="C23" s="19">
        <f>VLOOKUP(A23,'Herre resultater'!$A$3:$Z$125,4,)</f>
        <v>0</v>
      </c>
      <c r="D23" s="1">
        <f t="shared" si="0"/>
        <v>33</v>
      </c>
      <c r="E23" s="1" t="str">
        <f>IF(VLOOKUP(A23,'Herre resultater'!$A$3:$Z$125,7,FALSE)&gt;0,VLOOKUP(A23,'Herre resultater'!$A$3:$Z$125,7,FALSE)," ")</f>
        <v xml:space="preserve"> </v>
      </c>
      <c r="F23" t="str">
        <f>IF(VLOOKUP(A23,'Herre resultater'!$A$3:$Z$125,9,FALSE)&gt;0,VLOOKUP(A23,'Herre resultater'!$A$3:$Z$125,9,FALSE)," ")</f>
        <v xml:space="preserve"> </v>
      </c>
      <c r="G23" s="1" t="str">
        <f>IF(VLOOKUP(A23,'Herre resultater'!$A$3:$Z$125,11,FALSE)&gt;0,VLOOKUP(A23,'Herre resultater'!$A$3:$Z$125,11,FALSE)," ")</f>
        <v xml:space="preserve"> </v>
      </c>
      <c r="H23" t="str">
        <f>IF(VLOOKUP(A23,'Herre resultater'!$A$3:$Z$125,13,FALSE)&gt;0,VLOOKUP(A23,'Herre resultater'!$A$3:$Z$125,13,FALSE)," ")</f>
        <v xml:space="preserve"> </v>
      </c>
      <c r="I23" s="1" t="str">
        <f>IF(VLOOKUP(A23,'Herre resultater'!$A$3:$Z$125,15,FALSE)&gt;0,VLOOKUP(A23,'Herre resultater'!$A$3:$Z$125,15,FALSE)," ")</f>
        <v xml:space="preserve"> </v>
      </c>
      <c r="J23" s="44" t="str">
        <f>IF(VLOOKUP(A23,'Herre resultater'!$A$3:$Z$125,17,FALSE)&gt;0,VLOOKUP(A23,'Herre resultater'!$A$3:$Z$125,17,FALSE)," ")</f>
        <v xml:space="preserve"> </v>
      </c>
      <c r="K23" s="45" t="str">
        <f>IF(VLOOKUP(A23,'Herre resultater'!$A$3:$Z$125,19,FALSE)&gt;0,VLOOKUP(A23,'Herre resultater'!$A$3:$Z$125,19,FALSE)," ")</f>
        <v xml:space="preserve"> </v>
      </c>
      <c r="L23" s="40">
        <f>IF(VLOOKUP(A23,'Herre resultater'!$A$3:$Z$125,21,FALSE)&gt;0,VLOOKUP(A23,'Herre resultater'!$A$3:$Z$125,21,FALSE)," ")</f>
        <v>17</v>
      </c>
      <c r="M23" s="40" t="str">
        <f>IF(VLOOKUP(A23,'Herre resultater'!$A$3:$Z$125,23,FALSE)&gt;0,VLOOKUP(A23,'Herre resultater'!$A$3:$Z$125,23,FALSE)," ")</f>
        <v xml:space="preserve"> </v>
      </c>
      <c r="N23" s="40" t="str">
        <f>IF(VLOOKUP(A23,'Herre resultater'!$A$3:$Z$125,25,FALSE)&gt;0,VLOOKUP(A23,'Herre resultater'!$A$3:$Z$125,25,FALSE)," ")</f>
        <v xml:space="preserve"> </v>
      </c>
      <c r="O23" s="40" t="str">
        <f>IF(VLOOKUP(A23,'Herre resultater'!$A$3:$BZ$125,27,FALSE)&gt;0,VLOOKUP(A23,'Herre resultater'!$A$3:$BZ$125,27,FALSE)," ")</f>
        <v xml:space="preserve"> </v>
      </c>
      <c r="P23" s="40" t="str">
        <f>IF(VLOOKUP(A23,'Herre resultater'!$A$3:$BZ$125,29,FALSE)&gt;0,VLOOKUP(A23,'Herre resultater'!$A$3:$BZ$125,29,FALSE)," ")</f>
        <v xml:space="preserve"> </v>
      </c>
      <c r="Q23" s="40" t="str">
        <f>IF(VLOOKUP(A23,'Herre resultater'!$A$3:$BZ$125,31,FALSE)&gt;0,VLOOKUP(A23,'Herre resultater'!$A$3:$BZ$125,31,FALSE)," ")</f>
        <v xml:space="preserve"> </v>
      </c>
      <c r="R23" s="40" t="str">
        <f>IF(VLOOKUP(A23,'Herre resultater'!$A$3:$BZ$125,33,FALSE)&gt;0,VLOOKUP(A23,'Herre resultater'!$A$3:$BZ$125,33,FALSE)," ")</f>
        <v xml:space="preserve"> </v>
      </c>
      <c r="S23" s="40" t="str">
        <f>IF(VLOOKUP(A23,'Herre resultater'!$A$3:$BZ$125,35,FALSE)&gt;0,VLOOKUP(A23,'Herre resultater'!$A$3:$BZ$125,35,FALSE)," ")</f>
        <v xml:space="preserve"> </v>
      </c>
      <c r="T23" s="40" t="str">
        <f>IF(VLOOKUP(A23,'Herre resultater'!$A$3:$BZ$125,37,FALSE)&gt;0,VLOOKUP(A23,'Herre resultater'!$A$3:$BZ$125,37,FALSE)," ")</f>
        <v xml:space="preserve"> </v>
      </c>
      <c r="U23" s="1" t="str">
        <f>IF(VLOOKUP(A23,'Herre resultater'!$A$3:$BZ$125,39,FALSE)&gt;0,VLOOKUP(A23,'Herre resultater'!$A$3:$BZ$125,39,FALSE)," ")</f>
        <v xml:space="preserve"> </v>
      </c>
      <c r="V23" t="str">
        <f>IF(VLOOKUP(A23,'Herre resultater'!$A$3:$BZ$125,41,FALSE)&gt;0,VLOOKUP(A23,'Herre resultater'!$A$3:$BZ$125,41,FALSE)," ")</f>
        <v xml:space="preserve"> </v>
      </c>
      <c r="W23" s="1" t="str">
        <f>IF(VLOOKUP(A23,'Herre resultater'!$A$3:$BZ$125,43,FALSE)&gt;0,VLOOKUP(A23,'Herre resultater'!$A$3:$BZ$125,43,FALSE)," ")</f>
        <v xml:space="preserve"> </v>
      </c>
      <c r="X23" s="1" t="str">
        <f>IF(VLOOKUP(A23,'Herre resultater'!$A$3:$BZ$125,45,FALSE)&gt;0,VLOOKUP(A23,'Herre resultater'!$A$3:$BZ$125,45,FALSE)," ")</f>
        <v xml:space="preserve"> </v>
      </c>
      <c r="Y23" s="40" t="str">
        <f>IF(VLOOKUP(A23,'Herre resultater'!$A$3:$BZ$125,47,FALSE)&gt;0,VLOOKUP(A23,'Herre resultater'!$A$3:$BZ$125,47,FALSE)," ")</f>
        <v xml:space="preserve"> </v>
      </c>
      <c r="Z23" s="1" t="str">
        <f>IF(VLOOKUP(A23,'Herre resultater'!$A$3:$BZ$125,49,FALSE)&gt;0,VLOOKUP(A23,'Herre resultater'!$A$3:$BZ$125,49,FALSE)," ")</f>
        <v xml:space="preserve"> </v>
      </c>
      <c r="AA23" s="40">
        <f>IF(VLOOKUP(A23,'Herre resultater'!$A$3:$BZ$125,51,FALSE)&gt;0,VLOOKUP(A23,'Herre resultater'!$A$3:$BZ$125,51,FALSE)," ")</f>
        <v>16</v>
      </c>
      <c r="AB23" s="1" t="str">
        <f>IF(VLOOKUP(A23,'Herre resultater'!$A$3:$BZ$125,53,FALSE)&gt;0,VLOOKUP(A23,'Herre resultater'!$A$3:$BZ$125,53,FALSE)," ")</f>
        <v xml:space="preserve"> </v>
      </c>
      <c r="AC23" t="str">
        <f>IF(VLOOKUP(A23,'Herre resultater'!$A$3:$BZ$125,55,FALSE)&gt;0,VLOOKUP(A23,'Herre resultater'!$A$3:$BZ$125,55,FALSE)," ")</f>
        <v xml:space="preserve"> </v>
      </c>
      <c r="AD23" s="1" t="str">
        <f>IF(VLOOKUP(A23,'Herre resultater'!$A$3:$BZ$125,57,FALSE)&gt;0,VLOOKUP(A23,'Herre resultater'!$A$3:$BZ$125,57,FALSE)," ")</f>
        <v xml:space="preserve"> </v>
      </c>
    </row>
    <row r="24" spans="1:30">
      <c r="A24" s="1">
        <v>14</v>
      </c>
      <c r="B24" s="16" t="s">
        <v>5</v>
      </c>
      <c r="C24" s="19">
        <f>VLOOKUP(A24,'Herre resultater'!$A$3:$Z$125,4,)</f>
        <v>40</v>
      </c>
      <c r="D24" s="1">
        <f t="shared" si="0"/>
        <v>58</v>
      </c>
      <c r="E24" s="1">
        <f>IF(VLOOKUP(A24,'Herre resultater'!$A$3:$Z$125,7,FALSE)&gt;0,VLOOKUP(A24,'Herre resultater'!$A$3:$Z$125,7,FALSE)," ")</f>
        <v>22</v>
      </c>
      <c r="F24" t="str">
        <f>IF(VLOOKUP(A24,'Herre resultater'!$A$3:$Z$125,9,FALSE)&gt;0,VLOOKUP(A24,'Herre resultater'!$A$3:$Z$125,9,FALSE)," ")</f>
        <v xml:space="preserve"> </v>
      </c>
      <c r="G24" s="1" t="str">
        <f>IF(VLOOKUP(A24,'Herre resultater'!$A$3:$Z$125,11,FALSE)&gt;0,VLOOKUP(A24,'Herre resultater'!$A$3:$Z$125,11,FALSE)," ")</f>
        <v xml:space="preserve"> </v>
      </c>
      <c r="H24">
        <f>IF(VLOOKUP(A24,'Herre resultater'!$A$3:$Z$125,13,FALSE)&gt;0,VLOOKUP(A24,'Herre resultater'!$A$3:$Z$125,13,FALSE)," ")</f>
        <v>18</v>
      </c>
      <c r="I24" s="1" t="str">
        <f>IF(VLOOKUP(A24,'Herre resultater'!$A$3:$Z$125,15,FALSE)&gt;0,VLOOKUP(A24,'Herre resultater'!$A$3:$Z$125,15,FALSE)," ")</f>
        <v xml:space="preserve"> </v>
      </c>
      <c r="J24" s="44" t="str">
        <f>IF(VLOOKUP(A24,'Herre resultater'!$A$3:$Z$125,17,FALSE)&gt;0,VLOOKUP(A24,'Herre resultater'!$A$3:$Z$125,17,FALSE)," ")</f>
        <v xml:space="preserve"> </v>
      </c>
      <c r="K24" s="45">
        <f>IF(VLOOKUP(A24,'Herre resultater'!$A$3:$Z$125,19,FALSE)&gt;0,VLOOKUP(A24,'Herre resultater'!$A$3:$Z$125,19,FALSE)," ")</f>
        <v>18</v>
      </c>
      <c r="L24" s="40" t="str">
        <f>IF(VLOOKUP(A24,'Herre resultater'!$A$3:$Z$125,21,FALSE)&gt;0,VLOOKUP(A24,'Herre resultater'!$A$3:$Z$125,21,FALSE)," ")</f>
        <v xml:space="preserve"> </v>
      </c>
      <c r="M24" s="40" t="str">
        <f>IF(VLOOKUP(A24,'Herre resultater'!$A$3:$Z$125,23,FALSE)&gt;0,VLOOKUP(A24,'Herre resultater'!$A$3:$Z$125,23,FALSE)," ")</f>
        <v xml:space="preserve"> </v>
      </c>
      <c r="N24" s="40" t="str">
        <f>IF(VLOOKUP(A24,'Herre resultater'!$A$3:$Z$125,25,FALSE)&gt;0,VLOOKUP(A24,'Herre resultater'!$A$3:$Z$125,25,FALSE)," ")</f>
        <v xml:space="preserve"> </v>
      </c>
      <c r="O24" s="40" t="str">
        <f>IF(VLOOKUP(A24,'Herre resultater'!$A$3:$BZ$125,27,FALSE)&gt;0,VLOOKUP(A24,'Herre resultater'!$A$3:$BZ$125,27,FALSE)," ")</f>
        <v xml:space="preserve"> </v>
      </c>
      <c r="P24" s="40" t="str">
        <f>IF(VLOOKUP(A24,'Herre resultater'!$A$3:$BZ$125,29,FALSE)&gt;0,VLOOKUP(A24,'Herre resultater'!$A$3:$BZ$125,29,FALSE)," ")</f>
        <v xml:space="preserve"> </v>
      </c>
      <c r="Q24" s="40" t="str">
        <f>IF(VLOOKUP(A24,'Herre resultater'!$A$3:$BZ$125,31,FALSE)&gt;0,VLOOKUP(A24,'Herre resultater'!$A$3:$BZ$125,31,FALSE)," ")</f>
        <v xml:space="preserve"> </v>
      </c>
      <c r="R24" s="40" t="str">
        <f>IF(VLOOKUP(A24,'Herre resultater'!$A$3:$BZ$125,33,FALSE)&gt;0,VLOOKUP(A24,'Herre resultater'!$A$3:$BZ$125,33,FALSE)," ")</f>
        <v xml:space="preserve"> </v>
      </c>
      <c r="S24" s="40" t="str">
        <f>IF(VLOOKUP(A24,'Herre resultater'!$A$3:$BZ$125,35,FALSE)&gt;0,VLOOKUP(A24,'Herre resultater'!$A$3:$BZ$125,35,FALSE)," ")</f>
        <v xml:space="preserve"> </v>
      </c>
      <c r="T24" s="40" t="str">
        <f>IF(VLOOKUP(A24,'Herre resultater'!$A$3:$BZ$125,37,FALSE)&gt;0,VLOOKUP(A24,'Herre resultater'!$A$3:$BZ$125,37,FALSE)," ")</f>
        <v xml:space="preserve"> </v>
      </c>
      <c r="U24" s="1" t="str">
        <f>IF(VLOOKUP(A24,'Herre resultater'!$A$3:$BZ$125,39,FALSE)&gt;0,VLOOKUP(A24,'Herre resultater'!$A$3:$BZ$125,39,FALSE)," ")</f>
        <v xml:space="preserve"> </v>
      </c>
      <c r="V24" t="str">
        <f>IF(VLOOKUP(A24,'Herre resultater'!$A$3:$BZ$125,41,FALSE)&gt;0,VLOOKUP(A24,'Herre resultater'!$A$3:$BZ$125,41,FALSE)," ")</f>
        <v xml:space="preserve"> </v>
      </c>
      <c r="W24" s="1" t="str">
        <f>IF(VLOOKUP(A24,'Herre resultater'!$A$3:$BZ$125,43,FALSE)&gt;0,VLOOKUP(A24,'Herre resultater'!$A$3:$BZ$125,43,FALSE)," ")</f>
        <v xml:space="preserve"> </v>
      </c>
      <c r="X24" s="1" t="str">
        <f>IF(VLOOKUP(A24,'Herre resultater'!$A$3:$BZ$125,45,FALSE)&gt;0,VLOOKUP(A24,'Herre resultater'!$A$3:$BZ$125,45,FALSE)," ")</f>
        <v xml:space="preserve"> </v>
      </c>
      <c r="Y24" s="40" t="str">
        <f>IF(VLOOKUP(A24,'Herre resultater'!$A$3:$BZ$125,47,FALSE)&gt;0,VLOOKUP(A24,'Herre resultater'!$A$3:$BZ$125,47,FALSE)," ")</f>
        <v xml:space="preserve"> </v>
      </c>
      <c r="Z24" s="1" t="str">
        <f>IF(VLOOKUP(A24,'Herre resultater'!$A$3:$BZ$125,49,FALSE)&gt;0,VLOOKUP(A24,'Herre resultater'!$A$3:$BZ$125,49,FALSE)," ")</f>
        <v xml:space="preserve"> </v>
      </c>
      <c r="AA24" s="40" t="str">
        <f>IF(VLOOKUP(A24,'Herre resultater'!$A$3:$BZ$125,51,FALSE)&gt;0,VLOOKUP(A24,'Herre resultater'!$A$3:$BZ$125,51,FALSE)," ")</f>
        <v xml:space="preserve"> </v>
      </c>
      <c r="AB24" s="1" t="str">
        <f>IF(VLOOKUP(A24,'Herre resultater'!$A$3:$BZ$125,53,FALSE)&gt;0,VLOOKUP(A24,'Herre resultater'!$A$3:$BZ$125,53,FALSE)," ")</f>
        <v xml:space="preserve"> </v>
      </c>
      <c r="AC24" t="str">
        <f>IF(VLOOKUP(A24,'Herre resultater'!$A$3:$BZ$125,55,FALSE)&gt;0,VLOOKUP(A24,'Herre resultater'!$A$3:$BZ$125,55,FALSE)," ")</f>
        <v xml:space="preserve"> </v>
      </c>
      <c r="AD24" s="1" t="str">
        <f>IF(VLOOKUP(A24,'Herre resultater'!$A$3:$BZ$125,57,FALSE)&gt;0,VLOOKUP(A24,'Herre resultater'!$A$3:$BZ$125,57,FALSE)," ")</f>
        <v xml:space="preserve"> </v>
      </c>
    </row>
    <row r="25" spans="1:30">
      <c r="A25" s="1">
        <v>15</v>
      </c>
      <c r="B25" s="16" t="s">
        <v>116</v>
      </c>
      <c r="C25" s="19">
        <f>VLOOKUP(A25,'Herre resultater'!$A$3:$Z$125,4,)</f>
        <v>40</v>
      </c>
      <c r="D25" s="1">
        <f t="shared" si="0"/>
        <v>21</v>
      </c>
      <c r="E25" s="1" t="str">
        <f>IF(VLOOKUP(A25,'Herre resultater'!$A$3:$Z$125,7,FALSE)&gt;0,VLOOKUP(A25,'Herre resultater'!$A$3:$Z$125,7,FALSE)," ")</f>
        <v xml:space="preserve"> </v>
      </c>
      <c r="F25" t="str">
        <f>IF(VLOOKUP(A25,'Herre resultater'!$A$3:$Z$125,9,FALSE)&gt;0,VLOOKUP(A25,'Herre resultater'!$A$3:$Z$125,9,FALSE)," ")</f>
        <v xml:space="preserve"> </v>
      </c>
      <c r="G25" s="1" t="str">
        <f>IF(VLOOKUP(A25,'Herre resultater'!$A$3:$Z$125,11,FALSE)&gt;0,VLOOKUP(A25,'Herre resultater'!$A$3:$Z$125,11,FALSE)," ")</f>
        <v xml:space="preserve"> </v>
      </c>
      <c r="H25" t="str">
        <f>IF(VLOOKUP(A25,'Herre resultater'!$A$3:$Z$125,13,FALSE)&gt;0,VLOOKUP(A25,'Herre resultater'!$A$3:$Z$125,13,FALSE)," ")</f>
        <v xml:space="preserve"> </v>
      </c>
      <c r="I25" s="1" t="str">
        <f>IF(VLOOKUP(A25,'Herre resultater'!$A$3:$Z$125,15,FALSE)&gt;0,VLOOKUP(A25,'Herre resultater'!$A$3:$Z$125,15,FALSE)," ")</f>
        <v xml:space="preserve"> </v>
      </c>
      <c r="J25" s="44">
        <f>IF(VLOOKUP(A25,'Herre resultater'!$A$3:$Z$125,17,FALSE)&gt;0,VLOOKUP(A25,'Herre resultater'!$A$3:$Z$125,17,FALSE)," ")</f>
        <v>21</v>
      </c>
      <c r="K25" s="45" t="str">
        <f>IF(VLOOKUP(A25,'Herre resultater'!$A$3:$Z$125,19,FALSE)&gt;0,VLOOKUP(A25,'Herre resultater'!$A$3:$Z$125,19,FALSE)," ")</f>
        <v xml:space="preserve"> </v>
      </c>
      <c r="L25" s="40" t="str">
        <f>IF(VLOOKUP(A25,'Herre resultater'!$A$3:$Z$125,21,FALSE)&gt;0,VLOOKUP(A25,'Herre resultater'!$A$3:$Z$125,21,FALSE)," ")</f>
        <v xml:space="preserve"> </v>
      </c>
      <c r="M25" s="40" t="str">
        <f>IF(VLOOKUP(A25,'Herre resultater'!$A$3:$Z$125,23,FALSE)&gt;0,VLOOKUP(A25,'Herre resultater'!$A$3:$Z$125,23,FALSE)," ")</f>
        <v xml:space="preserve"> </v>
      </c>
      <c r="N25" s="40" t="str">
        <f>IF(VLOOKUP(A25,'Herre resultater'!$A$3:$Z$125,25,FALSE)&gt;0,VLOOKUP(A25,'Herre resultater'!$A$3:$Z$125,25,FALSE)," ")</f>
        <v xml:space="preserve"> </v>
      </c>
      <c r="O25" s="40" t="str">
        <f>IF(VLOOKUP(A25,'Herre resultater'!$A$3:$BZ$125,27,FALSE)&gt;0,VLOOKUP(A25,'Herre resultater'!$A$3:$BZ$125,27,FALSE)," ")</f>
        <v xml:space="preserve"> </v>
      </c>
      <c r="P25" s="40" t="str">
        <f>IF(VLOOKUP(A25,'Herre resultater'!$A$3:$BZ$125,29,FALSE)&gt;0,VLOOKUP(A25,'Herre resultater'!$A$3:$BZ$125,29,FALSE)," ")</f>
        <v xml:space="preserve"> </v>
      </c>
      <c r="Q25" s="40" t="str">
        <f>IF(VLOOKUP(A25,'Herre resultater'!$A$3:$BZ$125,31,FALSE)&gt;0,VLOOKUP(A25,'Herre resultater'!$A$3:$BZ$125,31,FALSE)," ")</f>
        <v xml:space="preserve"> </v>
      </c>
      <c r="R25" s="40" t="str">
        <f>IF(VLOOKUP(A25,'Herre resultater'!$A$3:$BZ$125,33,FALSE)&gt;0,VLOOKUP(A25,'Herre resultater'!$A$3:$BZ$125,33,FALSE)," ")</f>
        <v xml:space="preserve"> </v>
      </c>
      <c r="S25" s="40" t="str">
        <f>IF(VLOOKUP(A25,'Herre resultater'!$A$3:$BZ$125,35,FALSE)&gt;0,VLOOKUP(A25,'Herre resultater'!$A$3:$BZ$125,35,FALSE)," ")</f>
        <v xml:space="preserve"> </v>
      </c>
      <c r="T25" s="40" t="str">
        <f>IF(VLOOKUP(A25,'Herre resultater'!$A$3:$BZ$125,37,FALSE)&gt;0,VLOOKUP(A25,'Herre resultater'!$A$3:$BZ$125,37,FALSE)," ")</f>
        <v xml:space="preserve"> </v>
      </c>
      <c r="U25" s="1" t="str">
        <f>IF(VLOOKUP(A25,'Herre resultater'!$A$3:$BZ$125,39,FALSE)&gt;0,VLOOKUP(A25,'Herre resultater'!$A$3:$BZ$125,39,FALSE)," ")</f>
        <v xml:space="preserve"> </v>
      </c>
      <c r="V25" t="str">
        <f>IF(VLOOKUP(A25,'Herre resultater'!$A$3:$BZ$125,41,FALSE)&gt;0,VLOOKUP(A25,'Herre resultater'!$A$3:$BZ$125,41,FALSE)," ")</f>
        <v xml:space="preserve"> </v>
      </c>
      <c r="W25" s="1" t="str">
        <f>IF(VLOOKUP(A25,'Herre resultater'!$A$3:$BZ$125,43,FALSE)&gt;0,VLOOKUP(A25,'Herre resultater'!$A$3:$BZ$125,43,FALSE)," ")</f>
        <v xml:space="preserve"> </v>
      </c>
      <c r="X25" s="1" t="str">
        <f>IF(VLOOKUP(A25,'Herre resultater'!$A$3:$BZ$125,45,FALSE)&gt;0,VLOOKUP(A25,'Herre resultater'!$A$3:$BZ$125,45,FALSE)," ")</f>
        <v xml:space="preserve"> </v>
      </c>
      <c r="Y25" s="40" t="str">
        <f>IF(VLOOKUP(A25,'Herre resultater'!$A$3:$BZ$125,47,FALSE)&gt;0,VLOOKUP(A25,'Herre resultater'!$A$3:$BZ$125,47,FALSE)," ")</f>
        <v xml:space="preserve"> </v>
      </c>
      <c r="Z25" s="1" t="str">
        <f>IF(VLOOKUP(A25,'Herre resultater'!$A$3:$BZ$125,49,FALSE)&gt;0,VLOOKUP(A25,'Herre resultater'!$A$3:$BZ$125,49,FALSE)," ")</f>
        <v xml:space="preserve"> </v>
      </c>
      <c r="AA25" s="40" t="str">
        <f>IF(VLOOKUP(A25,'Herre resultater'!$A$3:$BZ$125,51,FALSE)&gt;0,VLOOKUP(A25,'Herre resultater'!$A$3:$BZ$125,51,FALSE)," ")</f>
        <v xml:space="preserve"> </v>
      </c>
      <c r="AB25" s="1" t="str">
        <f>IF(VLOOKUP(A25,'Herre resultater'!$A$3:$BZ$125,53,FALSE)&gt;0,VLOOKUP(A25,'Herre resultater'!$A$3:$BZ$125,53,FALSE)," ")</f>
        <v xml:space="preserve"> </v>
      </c>
      <c r="AC25" t="str">
        <f>IF(VLOOKUP(A25,'Herre resultater'!$A$3:$BZ$125,55,FALSE)&gt;0,VLOOKUP(A25,'Herre resultater'!$A$3:$BZ$125,55,FALSE)," ")</f>
        <v xml:space="preserve"> </v>
      </c>
      <c r="AD25" s="1" t="str">
        <f>IF(VLOOKUP(A25,'Herre resultater'!$A$3:$BZ$125,57,FALSE)&gt;0,VLOOKUP(A25,'Herre resultater'!$A$3:$BZ$125,57,FALSE)," ")</f>
        <v xml:space="preserve"> </v>
      </c>
    </row>
    <row r="26" spans="1:30">
      <c r="A26" s="1">
        <v>16</v>
      </c>
      <c r="B26" s="16" t="s">
        <v>21</v>
      </c>
      <c r="C26" s="19">
        <f>VLOOKUP(A26,'Herre resultater'!$A$3:$Z$125,4,)</f>
        <v>50</v>
      </c>
      <c r="D26" s="1">
        <f t="shared" si="0"/>
        <v>109</v>
      </c>
      <c r="E26" s="1">
        <f>IF(VLOOKUP(A26,'Herre resultater'!$A$3:$Z$125,7,FALSE)&gt;0,VLOOKUP(A26,'Herre resultater'!$A$3:$Z$125,7,FALSE)," ")</f>
        <v>20</v>
      </c>
      <c r="F26" t="str">
        <f>IF(VLOOKUP(A26,'Herre resultater'!$A$3:$Z$125,9,FALSE)&gt;0,VLOOKUP(A26,'Herre resultater'!$A$3:$Z$125,9,FALSE)," ")</f>
        <v xml:space="preserve"> </v>
      </c>
      <c r="G26" s="1" t="str">
        <f>IF(VLOOKUP(A26,'Herre resultater'!$A$3:$Z$125,11,FALSE)&gt;0,VLOOKUP(A26,'Herre resultater'!$A$3:$Z$125,11,FALSE)," ")</f>
        <v xml:space="preserve"> </v>
      </c>
      <c r="H26" t="str">
        <f>IF(VLOOKUP(A26,'Herre resultater'!$A$3:$Z$125,13,FALSE)&gt;0,VLOOKUP(A26,'Herre resultater'!$A$3:$Z$125,13,FALSE)," ")</f>
        <v xml:space="preserve"> </v>
      </c>
      <c r="I26" s="1">
        <f>IF(VLOOKUP(A26,'Herre resultater'!$A$3:$Z$125,15,FALSE)&gt;0,VLOOKUP(A26,'Herre resultater'!$A$3:$Z$125,15,FALSE)," ")</f>
        <v>23</v>
      </c>
      <c r="J26" s="44" t="str">
        <f>IF(VLOOKUP(A26,'Herre resultater'!$A$3:$Z$125,17,FALSE)&gt;0,VLOOKUP(A26,'Herre resultater'!$A$3:$Z$125,17,FALSE)," ")</f>
        <v xml:space="preserve"> </v>
      </c>
      <c r="K26" s="45">
        <f>IF(VLOOKUP(A26,'Herre resultater'!$A$3:$Z$125,19,FALSE)&gt;0,VLOOKUP(A26,'Herre resultater'!$A$3:$Z$125,19,FALSE)," ")</f>
        <v>19</v>
      </c>
      <c r="L26" s="40" t="str">
        <f>IF(VLOOKUP(A26,'Herre resultater'!$A$3:$Z$125,21,FALSE)&gt;0,VLOOKUP(A26,'Herre resultater'!$A$3:$Z$125,21,FALSE)," ")</f>
        <v xml:space="preserve"> </v>
      </c>
      <c r="M26" s="40" t="str">
        <f>IF(VLOOKUP(A26,'Herre resultater'!$A$3:$Z$125,23,FALSE)&gt;0,VLOOKUP(A26,'Herre resultater'!$A$3:$Z$125,23,FALSE)," ")</f>
        <v xml:space="preserve"> </v>
      </c>
      <c r="N26" s="40" t="str">
        <f>IF(VLOOKUP(A26,'Herre resultater'!$A$3:$Z$125,25,FALSE)&gt;0,VLOOKUP(A26,'Herre resultater'!$A$3:$Z$125,25,FALSE)," ")</f>
        <v xml:space="preserve"> </v>
      </c>
      <c r="O26" s="40" t="str">
        <f>IF(VLOOKUP(A26,'Herre resultater'!$A$3:$BZ$125,27,FALSE)&gt;0,VLOOKUP(A26,'Herre resultater'!$A$3:$BZ$125,27,FALSE)," ")</f>
        <v xml:space="preserve"> </v>
      </c>
      <c r="P26" s="40" t="str">
        <f>IF(VLOOKUP(A26,'Herre resultater'!$A$3:$BZ$125,29,FALSE)&gt;0,VLOOKUP(A26,'Herre resultater'!$A$3:$BZ$125,29,FALSE)," ")</f>
        <v xml:space="preserve"> </v>
      </c>
      <c r="Q26" s="40" t="str">
        <f>IF(VLOOKUP(A26,'Herre resultater'!$A$3:$BZ$125,31,FALSE)&gt;0,VLOOKUP(A26,'Herre resultater'!$A$3:$BZ$125,31,FALSE)," ")</f>
        <v xml:space="preserve"> </v>
      </c>
      <c r="R26" s="40" t="str">
        <f>IF(VLOOKUP(A26,'Herre resultater'!$A$3:$BZ$125,33,FALSE)&gt;0,VLOOKUP(A26,'Herre resultater'!$A$3:$BZ$125,33,FALSE)," ")</f>
        <v xml:space="preserve"> </v>
      </c>
      <c r="S26" s="40" t="str">
        <f>IF(VLOOKUP(A26,'Herre resultater'!$A$3:$BZ$125,35,FALSE)&gt;0,VLOOKUP(A26,'Herre resultater'!$A$3:$BZ$125,35,FALSE)," ")</f>
        <v xml:space="preserve"> </v>
      </c>
      <c r="T26" s="40" t="str">
        <f>IF(VLOOKUP(A26,'Herre resultater'!$A$3:$BZ$125,37,FALSE)&gt;0,VLOOKUP(A26,'Herre resultater'!$A$3:$BZ$125,37,FALSE)," ")</f>
        <v xml:space="preserve"> </v>
      </c>
      <c r="U26" s="1" t="str">
        <f>IF(VLOOKUP(A26,'Herre resultater'!$A$3:$BZ$125,39,FALSE)&gt;0,VLOOKUP(A26,'Herre resultater'!$A$3:$BZ$125,39,FALSE)," ")</f>
        <v xml:space="preserve"> </v>
      </c>
      <c r="V26" t="str">
        <f>IF(VLOOKUP(A26,'Herre resultater'!$A$3:$BZ$125,41,FALSE)&gt;0,VLOOKUP(A26,'Herre resultater'!$A$3:$BZ$125,41,FALSE)," ")</f>
        <v xml:space="preserve"> </v>
      </c>
      <c r="W26" s="1">
        <f>IF(VLOOKUP(A26,'Herre resultater'!$A$3:$BZ$125,43,FALSE)&gt;0,VLOOKUP(A26,'Herre resultater'!$A$3:$BZ$125,43,FALSE)," ")</f>
        <v>14</v>
      </c>
      <c r="X26" s="1" t="str">
        <f>IF(VLOOKUP(A26,'Herre resultater'!$A$3:$BZ$125,45,FALSE)&gt;0,VLOOKUP(A26,'Herre resultater'!$A$3:$BZ$125,45,FALSE)," ")</f>
        <v xml:space="preserve"> </v>
      </c>
      <c r="Y26" s="40" t="str">
        <f>IF(VLOOKUP(A26,'Herre resultater'!$A$3:$BZ$125,47,FALSE)&gt;0,VLOOKUP(A26,'Herre resultater'!$A$3:$BZ$125,47,FALSE)," ")</f>
        <v xml:space="preserve"> </v>
      </c>
      <c r="Z26" s="1" t="str">
        <f>IF(VLOOKUP(A26,'Herre resultater'!$A$3:$BZ$125,49,FALSE)&gt;0,VLOOKUP(A26,'Herre resultater'!$A$3:$BZ$125,49,FALSE)," ")</f>
        <v xml:space="preserve"> </v>
      </c>
      <c r="AA26" s="40">
        <f>IF(VLOOKUP(A26,'Herre resultater'!$A$3:$BZ$125,51,FALSE)&gt;0,VLOOKUP(A26,'Herre resultater'!$A$3:$BZ$125,51,FALSE)," ")</f>
        <v>15</v>
      </c>
      <c r="AB26" s="1" t="str">
        <f>IF(VLOOKUP(A26,'Herre resultater'!$A$3:$BZ$125,53,FALSE)&gt;0,VLOOKUP(A26,'Herre resultater'!$A$3:$BZ$125,53,FALSE)," ")</f>
        <v xml:space="preserve"> </v>
      </c>
      <c r="AC26">
        <f>IF(VLOOKUP(A26,'Herre resultater'!$A$3:$BZ$125,55,FALSE)&gt;0,VLOOKUP(A26,'Herre resultater'!$A$3:$BZ$125,55,FALSE)," ")</f>
        <v>18</v>
      </c>
      <c r="AD26" s="1" t="str">
        <f>IF(VLOOKUP(A26,'Herre resultater'!$A$3:$BZ$125,57,FALSE)&gt;0,VLOOKUP(A26,'Herre resultater'!$A$3:$BZ$125,57,FALSE)," ")</f>
        <v xml:space="preserve"> </v>
      </c>
    </row>
    <row r="27" spans="1:30">
      <c r="A27" s="1">
        <v>17</v>
      </c>
      <c r="B27" s="16" t="s">
        <v>143</v>
      </c>
      <c r="C27" s="19">
        <f>VLOOKUP(A27,'Herre resultater'!$A$3:$Z$125,4,)</f>
        <v>50</v>
      </c>
      <c r="D27" s="1">
        <f t="shared" si="0"/>
        <v>46</v>
      </c>
      <c r="E27" s="1" t="str">
        <f>IF(VLOOKUP(A27,'Herre resultater'!$A$3:$Z$125,7,FALSE)&gt;0,VLOOKUP(A27,'Herre resultater'!$A$3:$Z$125,7,FALSE)," ")</f>
        <v xml:space="preserve"> </v>
      </c>
      <c r="F27" t="str">
        <f>IF(VLOOKUP(A27,'Herre resultater'!$A$3:$Z$125,9,FALSE)&gt;0,VLOOKUP(A27,'Herre resultater'!$A$3:$Z$125,9,FALSE)," ")</f>
        <v xml:space="preserve"> </v>
      </c>
      <c r="G27" s="1" t="str">
        <f>IF(VLOOKUP(A27,'Herre resultater'!$A$3:$Z$125,11,FALSE)&gt;0,VLOOKUP(A27,'Herre resultater'!$A$3:$Z$125,11,FALSE)," ")</f>
        <v xml:space="preserve"> </v>
      </c>
      <c r="H27" t="str">
        <f>IF(VLOOKUP(A27,'Herre resultater'!$A$3:$Z$125,13,FALSE)&gt;0,VLOOKUP(A27,'Herre resultater'!$A$3:$Z$125,13,FALSE)," ")</f>
        <v xml:space="preserve"> </v>
      </c>
      <c r="I27" s="1" t="str">
        <f>IF(VLOOKUP(A27,'Herre resultater'!$A$3:$Z$125,15,FALSE)&gt;0,VLOOKUP(A27,'Herre resultater'!$A$3:$Z$125,15,FALSE)," ")</f>
        <v xml:space="preserve"> </v>
      </c>
      <c r="J27" s="44" t="str">
        <f>IF(VLOOKUP(A27,'Herre resultater'!$A$3:$Z$125,17,FALSE)&gt;0,VLOOKUP(A27,'Herre resultater'!$A$3:$Z$125,17,FALSE)," ")</f>
        <v xml:space="preserve"> </v>
      </c>
      <c r="K27" s="45" t="str">
        <f>IF(VLOOKUP(A27,'Herre resultater'!$A$3:$Z$125,19,FALSE)&gt;0,VLOOKUP(A27,'Herre resultater'!$A$3:$Z$125,19,FALSE)," ")</f>
        <v xml:space="preserve"> </v>
      </c>
      <c r="L27" s="40">
        <f>IF(VLOOKUP(A27,'Herre resultater'!$A$3:$Z$125,21,FALSE)&gt;0,VLOOKUP(A27,'Herre resultater'!$A$3:$Z$125,21,FALSE)," ")</f>
        <v>14</v>
      </c>
      <c r="M27" s="40" t="str">
        <f>IF(VLOOKUP(A27,'Herre resultater'!$A$3:$Z$125,23,FALSE)&gt;0,VLOOKUP(A27,'Herre resultater'!$A$3:$Z$125,23,FALSE)," ")</f>
        <v xml:space="preserve"> </v>
      </c>
      <c r="N27" s="40" t="str">
        <f>IF(VLOOKUP(A27,'Herre resultater'!$A$3:$Z$125,25,FALSE)&gt;0,VLOOKUP(A27,'Herre resultater'!$A$3:$Z$125,25,FALSE)," ")</f>
        <v xml:space="preserve"> </v>
      </c>
      <c r="O27" s="40" t="str">
        <f>IF(VLOOKUP(A27,'Herre resultater'!$A$3:$BZ$125,27,FALSE)&gt;0,VLOOKUP(A27,'Herre resultater'!$A$3:$BZ$125,27,FALSE)," ")</f>
        <v xml:space="preserve"> </v>
      </c>
      <c r="P27" s="40" t="str">
        <f>IF(VLOOKUP(A27,'Herre resultater'!$A$3:$BZ$125,29,FALSE)&gt;0,VLOOKUP(A27,'Herre resultater'!$A$3:$BZ$125,29,FALSE)," ")</f>
        <v xml:space="preserve"> </v>
      </c>
      <c r="Q27" s="40" t="str">
        <f>IF(VLOOKUP(A27,'Herre resultater'!$A$3:$BZ$125,31,FALSE)&gt;0,VLOOKUP(A27,'Herre resultater'!$A$3:$BZ$125,31,FALSE)," ")</f>
        <v xml:space="preserve"> </v>
      </c>
      <c r="R27" s="40" t="str">
        <f>IF(VLOOKUP(A27,'Herre resultater'!$A$3:$BZ$125,33,FALSE)&gt;0,VLOOKUP(A27,'Herre resultater'!$A$3:$BZ$125,33,FALSE)," ")</f>
        <v xml:space="preserve"> </v>
      </c>
      <c r="S27" s="40" t="str">
        <f>IF(VLOOKUP(A27,'Herre resultater'!$A$3:$BZ$125,35,FALSE)&gt;0,VLOOKUP(A27,'Herre resultater'!$A$3:$BZ$125,35,FALSE)," ")</f>
        <v xml:space="preserve"> </v>
      </c>
      <c r="T27" s="40" t="str">
        <f>IF(VLOOKUP(A27,'Herre resultater'!$A$3:$BZ$125,37,FALSE)&gt;0,VLOOKUP(A27,'Herre resultater'!$A$3:$BZ$125,37,FALSE)," ")</f>
        <v xml:space="preserve"> </v>
      </c>
      <c r="U27" s="1" t="str">
        <f>IF(VLOOKUP(A27,'Herre resultater'!$A$3:$BZ$125,39,FALSE)&gt;0,VLOOKUP(A27,'Herre resultater'!$A$3:$BZ$125,39,FALSE)," ")</f>
        <v xml:space="preserve"> </v>
      </c>
      <c r="V27" t="str">
        <f>IF(VLOOKUP(A27,'Herre resultater'!$A$3:$BZ$125,41,FALSE)&gt;0,VLOOKUP(A27,'Herre resultater'!$A$3:$BZ$125,41,FALSE)," ")</f>
        <v xml:space="preserve"> </v>
      </c>
      <c r="W27" s="1">
        <f>IF(VLOOKUP(A27,'Herre resultater'!$A$3:$BZ$125,43,FALSE)&gt;0,VLOOKUP(A27,'Herre resultater'!$A$3:$BZ$125,43,FALSE)," ")</f>
        <v>15</v>
      </c>
      <c r="X27" s="1" t="str">
        <f>IF(VLOOKUP(A27,'Herre resultater'!$A$3:$BZ$125,45,FALSE)&gt;0,VLOOKUP(A27,'Herre resultater'!$A$3:$BZ$125,45,FALSE)," ")</f>
        <v xml:space="preserve"> </v>
      </c>
      <c r="Y27" s="40" t="str">
        <f>IF(VLOOKUP(A27,'Herre resultater'!$A$3:$BZ$125,47,FALSE)&gt;0,VLOOKUP(A27,'Herre resultater'!$A$3:$BZ$125,47,FALSE)," ")</f>
        <v xml:space="preserve"> </v>
      </c>
      <c r="Z27" s="1" t="str">
        <f>IF(VLOOKUP(A27,'Herre resultater'!$A$3:$BZ$125,49,FALSE)&gt;0,VLOOKUP(A27,'Herre resultater'!$A$3:$BZ$125,49,FALSE)," ")</f>
        <v xml:space="preserve"> </v>
      </c>
      <c r="AA27" s="40">
        <f>IF(VLOOKUP(A27,'Herre resultater'!$A$3:$BZ$125,51,FALSE)&gt;0,VLOOKUP(A27,'Herre resultater'!$A$3:$BZ$125,51,FALSE)," ")</f>
        <v>17</v>
      </c>
      <c r="AB27" s="1" t="str">
        <f>IF(VLOOKUP(A27,'Herre resultater'!$A$3:$BZ$125,53,FALSE)&gt;0,VLOOKUP(A27,'Herre resultater'!$A$3:$BZ$125,53,FALSE)," ")</f>
        <v xml:space="preserve"> </v>
      </c>
      <c r="AC27" t="str">
        <f>IF(VLOOKUP(A27,'Herre resultater'!$A$3:$BZ$125,55,FALSE)&gt;0,VLOOKUP(A27,'Herre resultater'!$A$3:$BZ$125,55,FALSE)," ")</f>
        <v xml:space="preserve"> </v>
      </c>
      <c r="AD27" s="1" t="str">
        <f>IF(VLOOKUP(A27,'Herre resultater'!$A$3:$BZ$125,57,FALSE)&gt;0,VLOOKUP(A27,'Herre resultater'!$A$3:$BZ$125,57,FALSE)," ")</f>
        <v xml:space="preserve"> </v>
      </c>
    </row>
    <row r="28" spans="1:30">
      <c r="A28" s="1">
        <v>18</v>
      </c>
      <c r="B28" s="16" t="s">
        <v>40</v>
      </c>
      <c r="C28" s="19">
        <f>VLOOKUP(A28,'Herre resultater'!$A$3:$Z$125,4,)</f>
        <v>0</v>
      </c>
      <c r="D28" s="1">
        <f t="shared" si="0"/>
        <v>278</v>
      </c>
      <c r="E28" s="1" t="str">
        <f>IF(VLOOKUP(A28,'Herre resultater'!$A$3:$Z$125,7,FALSE)&gt;0,VLOOKUP(A28,'Herre resultater'!$A$3:$Z$125,7,FALSE)," ")</f>
        <v xml:space="preserve"> </v>
      </c>
      <c r="F28">
        <f>IF(VLOOKUP(A28,'Herre resultater'!$A$3:$Z$125,9,FALSE)&gt;0,VLOOKUP(A28,'Herre resultater'!$A$3:$Z$125,9,FALSE)," ")</f>
        <v>24</v>
      </c>
      <c r="G28" s="1" t="str">
        <f>IF(VLOOKUP(A28,'Herre resultater'!$A$3:$Z$125,11,FALSE)&gt;0,VLOOKUP(A28,'Herre resultater'!$A$3:$Z$125,11,FALSE)," ")</f>
        <v xml:space="preserve"> </v>
      </c>
      <c r="H28" t="str">
        <f>IF(VLOOKUP(A28,'Herre resultater'!$A$3:$Z$125,13,FALSE)&gt;0,VLOOKUP(A28,'Herre resultater'!$A$3:$Z$125,13,FALSE)," ")</f>
        <v xml:space="preserve"> </v>
      </c>
      <c r="I28" s="1">
        <f>IF(VLOOKUP(A28,'Herre resultater'!$A$3:$Z$125,15,FALSE)&gt;0,VLOOKUP(A28,'Herre resultater'!$A$3:$Z$125,15,FALSE)," ")</f>
        <v>24</v>
      </c>
      <c r="J28" s="44" t="str">
        <f>IF(VLOOKUP(A28,'Herre resultater'!$A$3:$Z$125,17,FALSE)&gt;0,VLOOKUP(A28,'Herre resultater'!$A$3:$Z$125,17,FALSE)," ")</f>
        <v xml:space="preserve"> </v>
      </c>
      <c r="K28" s="45">
        <f>IF(VLOOKUP(A28,'Herre resultater'!$A$3:$Z$125,19,FALSE)&gt;0,VLOOKUP(A28,'Herre resultater'!$A$3:$Z$125,19,FALSE)," ")</f>
        <v>23</v>
      </c>
      <c r="L28" s="40" t="str">
        <f>IF(VLOOKUP(A28,'Herre resultater'!$A$3:$Z$125,21,FALSE)&gt;0,VLOOKUP(A28,'Herre resultater'!$A$3:$Z$125,21,FALSE)," ")</f>
        <v xml:space="preserve"> </v>
      </c>
      <c r="M28" s="40">
        <f>IF(VLOOKUP(A28,'Herre resultater'!$A$3:$Z$125,23,FALSE)&gt;0,VLOOKUP(A28,'Herre resultater'!$A$3:$Z$125,23,FALSE)," ")</f>
        <v>24</v>
      </c>
      <c r="N28" s="40">
        <f>IF(VLOOKUP(A28,'Herre resultater'!$A$3:$Z$125,25,FALSE)&gt;0,VLOOKUP(A28,'Herre resultater'!$A$3:$Z$125,25,FALSE)," ")</f>
        <v>22</v>
      </c>
      <c r="O28" s="40">
        <f>IF(VLOOKUP(A28,'Herre resultater'!$A$3:$BZ$125,27,FALSE)&gt;0,VLOOKUP(A28,'Herre resultater'!$A$3:$BZ$125,27,FALSE)," ")</f>
        <v>22</v>
      </c>
      <c r="P28" s="40">
        <f>IF(VLOOKUP(A28,'Herre resultater'!$A$3:$BZ$125,29,FALSE)&gt;0,VLOOKUP(A28,'Herre resultater'!$A$3:$BZ$125,29,FALSE)," ")</f>
        <v>22</v>
      </c>
      <c r="Q28" s="40">
        <f>IF(VLOOKUP(A28,'Herre resultater'!$A$3:$BZ$125,31,FALSE)&gt;0,VLOOKUP(A28,'Herre resultater'!$A$3:$BZ$125,31,FALSE)," ")</f>
        <v>23</v>
      </c>
      <c r="R28" s="40">
        <f>IF(VLOOKUP(A28,'Herre resultater'!$A$3:$BZ$125,33,FALSE)&gt;0,VLOOKUP(A28,'Herre resultater'!$A$3:$BZ$125,33,FALSE)," ")</f>
        <v>24</v>
      </c>
      <c r="S28" s="40">
        <f>IF(VLOOKUP(A28,'Herre resultater'!$A$3:$BZ$125,35,FALSE)&gt;0,VLOOKUP(A28,'Herre resultater'!$A$3:$BZ$125,35,FALSE)," ")</f>
        <v>23</v>
      </c>
      <c r="T28" s="40">
        <f>IF(VLOOKUP(A28,'Herre resultater'!$A$3:$BZ$125,37,FALSE)&gt;0,VLOOKUP(A28,'Herre resultater'!$A$3:$BZ$125,37,FALSE)," ")</f>
        <v>23</v>
      </c>
      <c r="U28" s="1" t="str">
        <f>IF(VLOOKUP(A28,'Herre resultater'!$A$3:$BZ$125,39,FALSE)&gt;0,VLOOKUP(A28,'Herre resultater'!$A$3:$BZ$125,39,FALSE)," ")</f>
        <v xml:space="preserve"> </v>
      </c>
      <c r="V28" t="str">
        <f>IF(VLOOKUP(A28,'Herre resultater'!$A$3:$BZ$125,41,FALSE)&gt;0,VLOOKUP(A28,'Herre resultater'!$A$3:$BZ$125,41,FALSE)," ")</f>
        <v xml:space="preserve"> </v>
      </c>
      <c r="W28" s="1" t="str">
        <f>IF(VLOOKUP(A28,'Herre resultater'!$A$3:$BZ$125,43,FALSE)&gt;0,VLOOKUP(A28,'Herre resultater'!$A$3:$BZ$125,43,FALSE)," ")</f>
        <v xml:space="preserve"> </v>
      </c>
      <c r="X28" s="1" t="str">
        <f>IF(VLOOKUP(A28,'Herre resultater'!$A$3:$BZ$125,45,FALSE)&gt;0,VLOOKUP(A28,'Herre resultater'!$A$3:$BZ$125,45,FALSE)," ")</f>
        <v xml:space="preserve"> </v>
      </c>
      <c r="Y28" s="40" t="str">
        <f>IF(VLOOKUP(A28,'Herre resultater'!$A$3:$BZ$125,47,FALSE)&gt;0,VLOOKUP(A28,'Herre resultater'!$A$3:$BZ$125,47,FALSE)," ")</f>
        <v xml:space="preserve"> </v>
      </c>
      <c r="Z28" s="1" t="str">
        <f>IF(VLOOKUP(A28,'Herre resultater'!$A$3:$BZ$125,49,FALSE)&gt;0,VLOOKUP(A28,'Herre resultater'!$A$3:$BZ$125,49,FALSE)," ")</f>
        <v xml:space="preserve"> </v>
      </c>
      <c r="AA28" s="40" t="str">
        <f>IF(VLOOKUP(A28,'Herre resultater'!$A$3:$BZ$125,51,FALSE)&gt;0,VLOOKUP(A28,'Herre resultater'!$A$3:$BZ$125,51,FALSE)," ")</f>
        <v xml:space="preserve"> </v>
      </c>
      <c r="AB28" s="1" t="str">
        <f>IF(VLOOKUP(A28,'Herre resultater'!$A$3:$BZ$125,53,FALSE)&gt;0,VLOOKUP(A28,'Herre resultater'!$A$3:$BZ$125,53,FALSE)," ")</f>
        <v xml:space="preserve"> </v>
      </c>
      <c r="AC28" t="str">
        <f>IF(VLOOKUP(A28,'Herre resultater'!$A$3:$BZ$125,55,FALSE)&gt;0,VLOOKUP(A28,'Herre resultater'!$A$3:$BZ$125,55,FALSE)," ")</f>
        <v xml:space="preserve"> </v>
      </c>
      <c r="AD28" s="1">
        <f>IF(VLOOKUP(A28,'Herre resultater'!$A$3:$BZ$125,57,FALSE)&gt;0,VLOOKUP(A28,'Herre resultater'!$A$3:$BZ$125,57,FALSE)," ")</f>
        <v>24</v>
      </c>
    </row>
    <row r="29" spans="1:30">
      <c r="A29" s="1">
        <v>19</v>
      </c>
      <c r="B29" s="16" t="s">
        <v>124</v>
      </c>
      <c r="C29" s="19">
        <f>VLOOKUP(A29,'Herre resultater'!$A$3:$Z$125,4,)</f>
        <v>0</v>
      </c>
      <c r="D29" s="1">
        <f t="shared" si="0"/>
        <v>0</v>
      </c>
      <c r="E29" s="1" t="str">
        <f>IF(VLOOKUP(A29,'Herre resultater'!$A$3:$Z$125,7,FALSE)&gt;0,VLOOKUP(A29,'Herre resultater'!$A$3:$Z$125,7,FALSE)," ")</f>
        <v xml:space="preserve"> </v>
      </c>
      <c r="F29" t="str">
        <f>IF(VLOOKUP(A29,'Herre resultater'!$A$3:$Z$125,9,FALSE)&gt;0,VLOOKUP(A29,'Herre resultater'!$A$3:$Z$125,9,FALSE)," ")</f>
        <v xml:space="preserve"> </v>
      </c>
      <c r="G29" s="1" t="str">
        <f>IF(VLOOKUP(A29,'Herre resultater'!$A$3:$Z$125,11,FALSE)&gt;0,VLOOKUP(A29,'Herre resultater'!$A$3:$Z$125,11,FALSE)," ")</f>
        <v xml:space="preserve"> </v>
      </c>
      <c r="H29" t="str">
        <f>IF(VLOOKUP(A29,'Herre resultater'!$A$3:$Z$125,13,FALSE)&gt;0,VLOOKUP(A29,'Herre resultater'!$A$3:$Z$125,13,FALSE)," ")</f>
        <v xml:space="preserve"> </v>
      </c>
      <c r="I29" s="1" t="str">
        <f>IF(VLOOKUP(A29,'Herre resultater'!$A$3:$Z$125,15,FALSE)&gt;0,VLOOKUP(A29,'Herre resultater'!$A$3:$Z$125,15,FALSE)," ")</f>
        <v xml:space="preserve"> </v>
      </c>
      <c r="J29" s="44" t="str">
        <f>IF(VLOOKUP(A29,'Herre resultater'!$A$3:$Z$125,17,FALSE)&gt;0,VLOOKUP(A29,'Herre resultater'!$A$3:$Z$125,17,FALSE)," ")</f>
        <v xml:space="preserve"> </v>
      </c>
      <c r="K29" s="45" t="str">
        <f>IF(VLOOKUP(A29,'Herre resultater'!$A$3:$Z$125,19,FALSE)&gt;0,VLOOKUP(A29,'Herre resultater'!$A$3:$Z$125,19,FALSE)," ")</f>
        <v xml:space="preserve"> </v>
      </c>
      <c r="L29" s="40" t="str">
        <f>IF(VLOOKUP(A29,'Herre resultater'!$A$3:$Z$125,21,FALSE)&gt;0,VLOOKUP(A29,'Herre resultater'!$A$3:$Z$125,21,FALSE)," ")</f>
        <v xml:space="preserve"> </v>
      </c>
      <c r="M29" s="40" t="str">
        <f>IF(VLOOKUP(A29,'Herre resultater'!$A$3:$Z$125,23,FALSE)&gt;0,VLOOKUP(A29,'Herre resultater'!$A$3:$Z$125,23,FALSE)," ")</f>
        <v xml:space="preserve"> </v>
      </c>
      <c r="N29" s="40" t="str">
        <f>IF(VLOOKUP(A29,'Herre resultater'!$A$3:$Z$125,25,FALSE)&gt;0,VLOOKUP(A29,'Herre resultater'!$A$3:$Z$125,25,FALSE)," ")</f>
        <v xml:space="preserve"> </v>
      </c>
      <c r="O29" s="40" t="str">
        <f>IF(VLOOKUP(A29,'Herre resultater'!$A$3:$BZ$125,27,FALSE)&gt;0,VLOOKUP(A29,'Herre resultater'!$A$3:$BZ$125,27,FALSE)," ")</f>
        <v xml:space="preserve"> </v>
      </c>
      <c r="P29" s="40" t="str">
        <f>IF(VLOOKUP(A29,'Herre resultater'!$A$3:$BZ$125,29,FALSE)&gt;0,VLOOKUP(A29,'Herre resultater'!$A$3:$BZ$125,29,FALSE)," ")</f>
        <v xml:space="preserve"> </v>
      </c>
      <c r="Q29" s="40" t="str">
        <f>IF(VLOOKUP(A29,'Herre resultater'!$A$3:$BZ$125,31,FALSE)&gt;0,VLOOKUP(A29,'Herre resultater'!$A$3:$BZ$125,31,FALSE)," ")</f>
        <v xml:space="preserve"> </v>
      </c>
      <c r="R29" s="40" t="str">
        <f>IF(VLOOKUP(A29,'Herre resultater'!$A$3:$BZ$125,33,FALSE)&gt;0,VLOOKUP(A29,'Herre resultater'!$A$3:$BZ$125,33,FALSE)," ")</f>
        <v xml:space="preserve"> </v>
      </c>
      <c r="S29" s="40" t="str">
        <f>IF(VLOOKUP(A29,'Herre resultater'!$A$3:$BZ$125,35,FALSE)&gt;0,VLOOKUP(A29,'Herre resultater'!$A$3:$BZ$125,35,FALSE)," ")</f>
        <v xml:space="preserve"> </v>
      </c>
      <c r="T29" s="40" t="str">
        <f>IF(VLOOKUP(A29,'Herre resultater'!$A$3:$BZ$125,37,FALSE)&gt;0,VLOOKUP(A29,'Herre resultater'!$A$3:$BZ$125,37,FALSE)," ")</f>
        <v xml:space="preserve"> </v>
      </c>
      <c r="U29" s="1" t="str">
        <f>IF(VLOOKUP(A29,'Herre resultater'!$A$3:$BZ$125,39,FALSE)&gt;0,VLOOKUP(A29,'Herre resultater'!$A$3:$BZ$125,39,FALSE)," ")</f>
        <v xml:space="preserve"> </v>
      </c>
      <c r="V29" t="str">
        <f>IF(VLOOKUP(A29,'Herre resultater'!$A$3:$BZ$125,41,FALSE)&gt;0,VLOOKUP(A29,'Herre resultater'!$A$3:$BZ$125,41,FALSE)," ")</f>
        <v xml:space="preserve"> </v>
      </c>
      <c r="W29" s="1" t="str">
        <f>IF(VLOOKUP(A29,'Herre resultater'!$A$3:$BZ$125,43,FALSE)&gt;0,VLOOKUP(A29,'Herre resultater'!$A$3:$BZ$125,43,FALSE)," ")</f>
        <v xml:space="preserve"> </v>
      </c>
      <c r="X29" s="1" t="str">
        <f>IF(VLOOKUP(A29,'Herre resultater'!$A$3:$BZ$125,45,FALSE)&gt;0,VLOOKUP(A29,'Herre resultater'!$A$3:$BZ$125,45,FALSE)," ")</f>
        <v xml:space="preserve"> </v>
      </c>
      <c r="Y29" s="40" t="str">
        <f>IF(VLOOKUP(A29,'Herre resultater'!$A$3:$BZ$125,47,FALSE)&gt;0,VLOOKUP(A29,'Herre resultater'!$A$3:$BZ$125,47,FALSE)," ")</f>
        <v xml:space="preserve"> </v>
      </c>
      <c r="Z29" s="1" t="str">
        <f>IF(VLOOKUP(A29,'Herre resultater'!$A$3:$BZ$125,49,FALSE)&gt;0,VLOOKUP(A29,'Herre resultater'!$A$3:$BZ$125,49,FALSE)," ")</f>
        <v xml:space="preserve"> </v>
      </c>
      <c r="AA29" s="40" t="str">
        <f>IF(VLOOKUP(A29,'Herre resultater'!$A$3:$BZ$125,51,FALSE)&gt;0,VLOOKUP(A29,'Herre resultater'!$A$3:$BZ$125,51,FALSE)," ")</f>
        <v xml:space="preserve"> </v>
      </c>
      <c r="AB29" s="1" t="str">
        <f>IF(VLOOKUP(A29,'Herre resultater'!$A$3:$BZ$125,53,FALSE)&gt;0,VLOOKUP(A29,'Herre resultater'!$A$3:$BZ$125,53,FALSE)," ")</f>
        <v xml:space="preserve"> </v>
      </c>
      <c r="AC29" t="str">
        <f>IF(VLOOKUP(A29,'Herre resultater'!$A$3:$BZ$125,55,FALSE)&gt;0,VLOOKUP(A29,'Herre resultater'!$A$3:$BZ$125,55,FALSE)," ")</f>
        <v xml:space="preserve"> </v>
      </c>
      <c r="AD29" s="1" t="str">
        <f>IF(VLOOKUP(A29,'Herre resultater'!$A$3:$BZ$125,57,FALSE)&gt;0,VLOOKUP(A29,'Herre resultater'!$A$3:$BZ$125,57,FALSE)," ")</f>
        <v xml:space="preserve"> </v>
      </c>
    </row>
    <row r="30" spans="1:30">
      <c r="A30" s="1">
        <v>20</v>
      </c>
      <c r="B30" s="16" t="s">
        <v>3</v>
      </c>
      <c r="C30" s="19">
        <f>VLOOKUP(A30,'Herre resultater'!$A$3:$Z$125,4,)</f>
        <v>50</v>
      </c>
      <c r="D30" s="1">
        <f t="shared" si="0"/>
        <v>212</v>
      </c>
      <c r="E30" s="1" t="str">
        <f>IF(VLOOKUP(A30,'Herre resultater'!$A$3:$Z$125,7,FALSE)&gt;0,VLOOKUP(A30,'Herre resultater'!$A$3:$Z$125,7,FALSE)," ")</f>
        <v xml:space="preserve"> </v>
      </c>
      <c r="F30">
        <f>IF(VLOOKUP(A30,'Herre resultater'!$A$3:$Z$125,9,FALSE)&gt;0,VLOOKUP(A30,'Herre resultater'!$A$3:$Z$125,9,FALSE)," ")</f>
        <v>23</v>
      </c>
      <c r="G30" s="1" t="str">
        <f>IF(VLOOKUP(A30,'Herre resultater'!$A$3:$Z$125,11,FALSE)&gt;0,VLOOKUP(A30,'Herre resultater'!$A$3:$Z$125,11,FALSE)," ")</f>
        <v xml:space="preserve"> </v>
      </c>
      <c r="H30" t="str">
        <f>IF(VLOOKUP(A30,'Herre resultater'!$A$3:$Z$125,13,FALSE)&gt;0,VLOOKUP(A30,'Herre resultater'!$A$3:$Z$125,13,FALSE)," ")</f>
        <v xml:space="preserve"> </v>
      </c>
      <c r="I30" s="1" t="str">
        <f>IF(VLOOKUP(A30,'Herre resultater'!$A$3:$Z$125,15,FALSE)&gt;0,VLOOKUP(A30,'Herre resultater'!$A$3:$Z$125,15,FALSE)," ")</f>
        <v xml:space="preserve"> </v>
      </c>
      <c r="J30" s="44" t="str">
        <f>IF(VLOOKUP(A30,'Herre resultater'!$A$3:$Z$125,17,FALSE)&gt;0,VLOOKUP(A30,'Herre resultater'!$A$3:$Z$125,17,FALSE)," ")</f>
        <v xml:space="preserve"> </v>
      </c>
      <c r="K30" s="45" t="str">
        <f>IF(VLOOKUP(A30,'Herre resultater'!$A$3:$Z$125,19,FALSE)&gt;0,VLOOKUP(A30,'Herre resultater'!$A$3:$Z$125,19,FALSE)," ")</f>
        <v xml:space="preserve"> </v>
      </c>
      <c r="L30" s="40" t="str">
        <f>IF(VLOOKUP(A30,'Herre resultater'!$A$3:$Z$125,21,FALSE)&gt;0,VLOOKUP(A30,'Herre resultater'!$A$3:$Z$125,21,FALSE)," ")</f>
        <v xml:space="preserve"> </v>
      </c>
      <c r="M30" s="40">
        <f>IF(VLOOKUP(A30,'Herre resultater'!$A$3:$Z$125,23,FALSE)&gt;0,VLOOKUP(A30,'Herre resultater'!$A$3:$Z$125,23,FALSE)," ")</f>
        <v>21</v>
      </c>
      <c r="N30" s="40">
        <f>IF(VLOOKUP(A30,'Herre resultater'!$A$3:$Z$125,25,FALSE)&gt;0,VLOOKUP(A30,'Herre resultater'!$A$3:$Z$125,25,FALSE)," ")</f>
        <v>20</v>
      </c>
      <c r="O30" s="40">
        <f>IF(VLOOKUP(A30,'Herre resultater'!$A$3:$BZ$125,27,FALSE)&gt;0,VLOOKUP(A30,'Herre resultater'!$A$3:$BZ$125,27,FALSE)," ")</f>
        <v>20</v>
      </c>
      <c r="P30" s="40">
        <f>IF(VLOOKUP(A30,'Herre resultater'!$A$3:$BZ$125,29,FALSE)&gt;0,VLOOKUP(A30,'Herre resultater'!$A$3:$BZ$125,29,FALSE)," ")</f>
        <v>21</v>
      </c>
      <c r="Q30" s="40" t="str">
        <f>IF(VLOOKUP(A30,'Herre resultater'!$A$3:$BZ$125,31,FALSE)&gt;0,VLOOKUP(A30,'Herre resultater'!$A$3:$BZ$125,31,FALSE)," ")</f>
        <v xml:space="preserve"> </v>
      </c>
      <c r="R30" s="40">
        <f>IF(VLOOKUP(A30,'Herre resultater'!$A$3:$BZ$125,33,FALSE)&gt;0,VLOOKUP(A30,'Herre resultater'!$A$3:$BZ$125,33,FALSE)," ")</f>
        <v>22</v>
      </c>
      <c r="S30" s="40" t="str">
        <f>IF(VLOOKUP(A30,'Herre resultater'!$A$3:$BZ$125,35,FALSE)&gt;0,VLOOKUP(A30,'Herre resultater'!$A$3:$BZ$125,35,FALSE)," ")</f>
        <v xml:space="preserve"> </v>
      </c>
      <c r="T30" s="40">
        <f>IF(VLOOKUP(A30,'Herre resultater'!$A$3:$BZ$125,37,FALSE)&gt;0,VLOOKUP(A30,'Herre resultater'!$A$3:$BZ$125,37,FALSE)," ")</f>
        <v>21</v>
      </c>
      <c r="U30" s="1" t="str">
        <f>IF(VLOOKUP(A30,'Herre resultater'!$A$3:$BZ$125,39,FALSE)&gt;0,VLOOKUP(A30,'Herre resultater'!$A$3:$BZ$125,39,FALSE)," ")</f>
        <v xml:space="preserve"> </v>
      </c>
      <c r="V30" t="str">
        <f>IF(VLOOKUP(A30,'Herre resultater'!$A$3:$BZ$125,41,FALSE)&gt;0,VLOOKUP(A30,'Herre resultater'!$A$3:$BZ$125,41,FALSE)," ")</f>
        <v xml:space="preserve"> </v>
      </c>
      <c r="W30" s="1" t="str">
        <f>IF(VLOOKUP(A30,'Herre resultater'!$A$3:$BZ$125,43,FALSE)&gt;0,VLOOKUP(A30,'Herre resultater'!$A$3:$BZ$125,43,FALSE)," ")</f>
        <v xml:space="preserve"> </v>
      </c>
      <c r="X30" s="1" t="str">
        <f>IF(VLOOKUP(A30,'Herre resultater'!$A$3:$BZ$125,45,FALSE)&gt;0,VLOOKUP(A30,'Herre resultater'!$A$3:$BZ$125,45,FALSE)," ")</f>
        <v xml:space="preserve"> </v>
      </c>
      <c r="Y30" s="40">
        <f>IF(VLOOKUP(A30,'Herre resultater'!$A$3:$BZ$125,47,FALSE)&gt;0,VLOOKUP(A30,'Herre resultater'!$A$3:$BZ$125,47,FALSE)," ")</f>
        <v>25</v>
      </c>
      <c r="Z30" s="1" t="str">
        <f>IF(VLOOKUP(A30,'Herre resultater'!$A$3:$BZ$125,49,FALSE)&gt;0,VLOOKUP(A30,'Herre resultater'!$A$3:$BZ$125,49,FALSE)," ")</f>
        <v xml:space="preserve"> </v>
      </c>
      <c r="AA30" s="40">
        <f>IF(VLOOKUP(A30,'Herre resultater'!$A$3:$BZ$125,51,FALSE)&gt;0,VLOOKUP(A30,'Herre resultater'!$A$3:$BZ$125,51,FALSE)," ")</f>
        <v>20</v>
      </c>
      <c r="AB30" s="1" t="str">
        <f>IF(VLOOKUP(A30,'Herre resultater'!$A$3:$BZ$125,53,FALSE)&gt;0,VLOOKUP(A30,'Herre resultater'!$A$3:$BZ$125,53,FALSE)," ")</f>
        <v xml:space="preserve"> </v>
      </c>
      <c r="AC30">
        <f>IF(VLOOKUP(A30,'Herre resultater'!$A$3:$BZ$125,55,FALSE)&gt;0,VLOOKUP(A30,'Herre resultater'!$A$3:$BZ$125,55,FALSE)," ")</f>
        <v>19</v>
      </c>
      <c r="AD30" s="1" t="str">
        <f>IF(VLOOKUP(A30,'Herre resultater'!$A$3:$BZ$125,57,FALSE)&gt;0,VLOOKUP(A30,'Herre resultater'!$A$3:$BZ$125,57,FALSE)," ")</f>
        <v xml:space="preserve"> </v>
      </c>
    </row>
    <row r="31" spans="1:30">
      <c r="A31" s="1">
        <v>21</v>
      </c>
      <c r="B31" s="16" t="s">
        <v>167</v>
      </c>
      <c r="C31" s="19">
        <f>VLOOKUP(A31,'Herre resultater'!$A$3:$Z$125,4,)</f>
        <v>0</v>
      </c>
      <c r="D31" s="1">
        <f t="shared" si="0"/>
        <v>41</v>
      </c>
      <c r="E31" s="1">
        <f>IF(VLOOKUP(A31,'Herre resultater'!$A$3:$Z$125,7,FALSE)&gt;0,VLOOKUP(A31,'Herre resultater'!$A$3:$Z$125,7,FALSE)," ")</f>
        <v>21</v>
      </c>
      <c r="F31" t="str">
        <f>IF(VLOOKUP(A31,'Herre resultater'!$A$3:$Z$125,9,FALSE)&gt;0,VLOOKUP(A31,'Herre resultater'!$A$3:$Z$125,9,FALSE)," ")</f>
        <v xml:space="preserve"> </v>
      </c>
      <c r="G31" s="1" t="str">
        <f>IF(VLOOKUP(A31,'Herre resultater'!$A$3:$Z$125,11,FALSE)&gt;0,VLOOKUP(A31,'Herre resultater'!$A$3:$Z$125,11,FALSE)," ")</f>
        <v xml:space="preserve"> </v>
      </c>
      <c r="H31">
        <f>IF(VLOOKUP(A31,'Herre resultater'!$A$3:$Z$125,13,FALSE)&gt;0,VLOOKUP(A31,'Herre resultater'!$A$3:$Z$125,13,FALSE)," ")</f>
        <v>20</v>
      </c>
      <c r="I31" s="1" t="str">
        <f>IF(VLOOKUP(A31,'Herre resultater'!$A$3:$Z$125,15,FALSE)&gt;0,VLOOKUP(A31,'Herre resultater'!$A$3:$Z$125,15,FALSE)," ")</f>
        <v xml:space="preserve"> </v>
      </c>
      <c r="J31" s="44" t="str">
        <f>IF(VLOOKUP(A31,'Herre resultater'!$A$3:$Z$125,17,FALSE)&gt;0,VLOOKUP(A31,'Herre resultater'!$A$3:$Z$125,17,FALSE)," ")</f>
        <v xml:space="preserve"> </v>
      </c>
      <c r="K31" s="45" t="str">
        <f>IF(VLOOKUP(A31,'Herre resultater'!$A$3:$Z$125,19,FALSE)&gt;0,VLOOKUP(A31,'Herre resultater'!$A$3:$Z$125,19,FALSE)," ")</f>
        <v xml:space="preserve"> </v>
      </c>
      <c r="L31" s="40" t="str">
        <f>IF(VLOOKUP(A31,'Herre resultater'!$A$3:$Z$125,21,FALSE)&gt;0,VLOOKUP(A31,'Herre resultater'!$A$3:$Z$125,21,FALSE)," ")</f>
        <v xml:space="preserve"> </v>
      </c>
      <c r="M31" s="40" t="str">
        <f>IF(VLOOKUP(A31,'Herre resultater'!$A$3:$Z$125,23,FALSE)&gt;0,VLOOKUP(A31,'Herre resultater'!$A$3:$Z$125,23,FALSE)," ")</f>
        <v xml:space="preserve"> </v>
      </c>
      <c r="N31" s="40" t="str">
        <f>IF(VLOOKUP(A31,'Herre resultater'!$A$3:$Z$125,25,FALSE)&gt;0,VLOOKUP(A31,'Herre resultater'!$A$3:$Z$125,25,FALSE)," ")</f>
        <v xml:space="preserve"> </v>
      </c>
      <c r="O31" s="40" t="str">
        <f>IF(VLOOKUP(A31,'Herre resultater'!$A$3:$BZ$125,27,FALSE)&gt;0,VLOOKUP(A31,'Herre resultater'!$A$3:$BZ$125,27,FALSE)," ")</f>
        <v xml:space="preserve"> </v>
      </c>
      <c r="P31" s="40" t="str">
        <f>IF(VLOOKUP(A31,'Herre resultater'!$A$3:$BZ$125,29,FALSE)&gt;0,VLOOKUP(A31,'Herre resultater'!$A$3:$BZ$125,29,FALSE)," ")</f>
        <v xml:space="preserve"> </v>
      </c>
      <c r="Q31" s="40" t="str">
        <f>IF(VLOOKUP(A31,'Herre resultater'!$A$3:$BZ$125,31,FALSE)&gt;0,VLOOKUP(A31,'Herre resultater'!$A$3:$BZ$125,31,FALSE)," ")</f>
        <v xml:space="preserve"> </v>
      </c>
      <c r="R31" s="40" t="str">
        <f>IF(VLOOKUP(A31,'Herre resultater'!$A$3:$BZ$125,33,FALSE)&gt;0,VLOOKUP(A31,'Herre resultater'!$A$3:$BZ$125,33,FALSE)," ")</f>
        <v xml:space="preserve"> </v>
      </c>
      <c r="S31" s="40" t="str">
        <f>IF(VLOOKUP(A31,'Herre resultater'!$A$3:$BZ$125,35,FALSE)&gt;0,VLOOKUP(A31,'Herre resultater'!$A$3:$BZ$125,35,FALSE)," ")</f>
        <v xml:space="preserve"> </v>
      </c>
      <c r="T31" s="40" t="str">
        <f>IF(VLOOKUP(A31,'Herre resultater'!$A$3:$BZ$125,37,FALSE)&gt;0,VLOOKUP(A31,'Herre resultater'!$A$3:$BZ$125,37,FALSE)," ")</f>
        <v xml:space="preserve"> </v>
      </c>
      <c r="U31" s="1" t="str">
        <f>IF(VLOOKUP(A31,'Herre resultater'!$A$3:$BZ$125,39,FALSE)&gt;0,VLOOKUP(A31,'Herre resultater'!$A$3:$BZ$125,39,FALSE)," ")</f>
        <v xml:space="preserve"> </v>
      </c>
      <c r="V31" t="str">
        <f>IF(VLOOKUP(A31,'Herre resultater'!$A$3:$BZ$125,41,FALSE)&gt;0,VLOOKUP(A31,'Herre resultater'!$A$3:$BZ$125,41,FALSE)," ")</f>
        <v xml:space="preserve"> </v>
      </c>
      <c r="W31" s="1" t="str">
        <f>IF(VLOOKUP(A31,'Herre resultater'!$A$3:$BZ$125,43,FALSE)&gt;0,VLOOKUP(A31,'Herre resultater'!$A$3:$BZ$125,43,FALSE)," ")</f>
        <v xml:space="preserve"> </v>
      </c>
      <c r="X31" s="1" t="str">
        <f>IF(VLOOKUP(A31,'Herre resultater'!$A$3:$BZ$125,45,FALSE)&gt;0,VLOOKUP(A31,'Herre resultater'!$A$3:$BZ$125,45,FALSE)," ")</f>
        <v xml:space="preserve"> </v>
      </c>
      <c r="Y31" s="40" t="str">
        <f>IF(VLOOKUP(A31,'Herre resultater'!$A$3:$BZ$125,47,FALSE)&gt;0,VLOOKUP(A31,'Herre resultater'!$A$3:$BZ$125,47,FALSE)," ")</f>
        <v xml:space="preserve"> </v>
      </c>
      <c r="Z31" s="1" t="str">
        <f>IF(VLOOKUP(A31,'Herre resultater'!$A$3:$BZ$125,49,FALSE)&gt;0,VLOOKUP(A31,'Herre resultater'!$A$3:$BZ$125,49,FALSE)," ")</f>
        <v xml:space="preserve"> </v>
      </c>
      <c r="AA31" s="40" t="str">
        <f>IF(VLOOKUP(A31,'Herre resultater'!$A$3:$BZ$125,51,FALSE)&gt;0,VLOOKUP(A31,'Herre resultater'!$A$3:$BZ$125,51,FALSE)," ")</f>
        <v xml:space="preserve"> </v>
      </c>
      <c r="AB31" s="1" t="str">
        <f>IF(VLOOKUP(A31,'Herre resultater'!$A$3:$BZ$125,53,FALSE)&gt;0,VLOOKUP(A31,'Herre resultater'!$A$3:$BZ$125,53,FALSE)," ")</f>
        <v xml:space="preserve"> </v>
      </c>
      <c r="AC31" t="str">
        <f>IF(VLOOKUP(A31,'Herre resultater'!$A$3:$BZ$125,55,FALSE)&gt;0,VLOOKUP(A31,'Herre resultater'!$A$3:$BZ$125,55,FALSE)," ")</f>
        <v xml:space="preserve"> </v>
      </c>
      <c r="AD31" s="1" t="str">
        <f>IF(VLOOKUP(A31,'Herre resultater'!$A$3:$BZ$125,57,FALSE)&gt;0,VLOOKUP(A31,'Herre resultater'!$A$3:$BZ$125,57,FALSE)," ")</f>
        <v xml:space="preserve"> </v>
      </c>
    </row>
    <row r="32" spans="1:30">
      <c r="A32" s="1">
        <v>22</v>
      </c>
      <c r="B32" s="16" t="s">
        <v>96</v>
      </c>
      <c r="C32" s="19">
        <f>VLOOKUP(A32,'Herre resultater'!$A$3:$Z$125,4,)</f>
        <v>40</v>
      </c>
      <c r="D32" s="1">
        <f t="shared" si="0"/>
        <v>69</v>
      </c>
      <c r="E32" s="1" t="str">
        <f>IF(VLOOKUP(A32,'Herre resultater'!$A$3:$Z$125,7,FALSE)&gt;0,VLOOKUP(A32,'Herre resultater'!$A$3:$Z$125,7,FALSE)," ")</f>
        <v xml:space="preserve"> </v>
      </c>
      <c r="F32" t="str">
        <f>IF(VLOOKUP(A32,'Herre resultater'!$A$3:$Z$125,9,FALSE)&gt;0,VLOOKUP(A32,'Herre resultater'!$A$3:$Z$125,9,FALSE)," ")</f>
        <v xml:space="preserve"> </v>
      </c>
      <c r="G32" s="1" t="str">
        <f>IF(VLOOKUP(A32,'Herre resultater'!$A$3:$Z$125,11,FALSE)&gt;0,VLOOKUP(A32,'Herre resultater'!$A$3:$Z$125,11,FALSE)," ")</f>
        <v xml:space="preserve"> </v>
      </c>
      <c r="H32" t="str">
        <f>IF(VLOOKUP(A32,'Herre resultater'!$A$3:$Z$125,13,FALSE)&gt;0,VLOOKUP(A32,'Herre resultater'!$A$3:$Z$125,13,FALSE)," ")</f>
        <v xml:space="preserve"> </v>
      </c>
      <c r="I32" s="1" t="str">
        <f>IF(VLOOKUP(A32,'Herre resultater'!$A$3:$Z$125,15,FALSE)&gt;0,VLOOKUP(A32,'Herre resultater'!$A$3:$Z$125,15,FALSE)," ")</f>
        <v xml:space="preserve"> </v>
      </c>
      <c r="J32" s="44" t="str">
        <f>IF(VLOOKUP(A32,'Herre resultater'!$A$3:$Z$125,17,FALSE)&gt;0,VLOOKUP(A32,'Herre resultater'!$A$3:$Z$125,17,FALSE)," ")</f>
        <v xml:space="preserve"> </v>
      </c>
      <c r="K32" s="45">
        <f>IF(VLOOKUP(A32,'Herre resultater'!$A$3:$Z$125,19,FALSE)&gt;0,VLOOKUP(A32,'Herre resultater'!$A$3:$Z$125,19,FALSE)," ")</f>
        <v>12</v>
      </c>
      <c r="L32" s="40" t="str">
        <f>IF(VLOOKUP(A32,'Herre resultater'!$A$3:$Z$125,21,FALSE)&gt;0,VLOOKUP(A32,'Herre resultater'!$A$3:$Z$125,21,FALSE)," ")</f>
        <v xml:space="preserve"> </v>
      </c>
      <c r="M32" s="40" t="str">
        <f>IF(VLOOKUP(A32,'Herre resultater'!$A$3:$Z$125,23,FALSE)&gt;0,VLOOKUP(A32,'Herre resultater'!$A$3:$Z$125,23,FALSE)," ")</f>
        <v xml:space="preserve"> </v>
      </c>
      <c r="N32" s="40" t="str">
        <f>IF(VLOOKUP(A32,'Herre resultater'!$A$3:$Z$125,25,FALSE)&gt;0,VLOOKUP(A32,'Herre resultater'!$A$3:$Z$125,25,FALSE)," ")</f>
        <v xml:space="preserve"> </v>
      </c>
      <c r="O32" s="40" t="str">
        <f>IF(VLOOKUP(A32,'Herre resultater'!$A$3:$BZ$125,27,FALSE)&gt;0,VLOOKUP(A32,'Herre resultater'!$A$3:$BZ$125,27,FALSE)," ")</f>
        <v xml:space="preserve"> </v>
      </c>
      <c r="P32" s="40" t="str">
        <f>IF(VLOOKUP(A32,'Herre resultater'!$A$3:$BZ$125,29,FALSE)&gt;0,VLOOKUP(A32,'Herre resultater'!$A$3:$BZ$125,29,FALSE)," ")</f>
        <v xml:space="preserve"> </v>
      </c>
      <c r="Q32" s="40" t="str">
        <f>IF(VLOOKUP(A32,'Herre resultater'!$A$3:$BZ$125,31,FALSE)&gt;0,VLOOKUP(A32,'Herre resultater'!$A$3:$BZ$125,31,FALSE)," ")</f>
        <v xml:space="preserve"> </v>
      </c>
      <c r="R32" s="40" t="str">
        <f>IF(VLOOKUP(A32,'Herre resultater'!$A$3:$BZ$125,33,FALSE)&gt;0,VLOOKUP(A32,'Herre resultater'!$A$3:$BZ$125,33,FALSE)," ")</f>
        <v xml:space="preserve"> </v>
      </c>
      <c r="S32" s="40" t="str">
        <f>IF(VLOOKUP(A32,'Herre resultater'!$A$3:$BZ$125,35,FALSE)&gt;0,VLOOKUP(A32,'Herre resultater'!$A$3:$BZ$125,35,FALSE)," ")</f>
        <v xml:space="preserve"> </v>
      </c>
      <c r="T32" s="40" t="str">
        <f>IF(VLOOKUP(A32,'Herre resultater'!$A$3:$BZ$125,37,FALSE)&gt;0,VLOOKUP(A32,'Herre resultater'!$A$3:$BZ$125,37,FALSE)," ")</f>
        <v xml:space="preserve"> </v>
      </c>
      <c r="U32" s="1" t="str">
        <f>IF(VLOOKUP(A32,'Herre resultater'!$A$3:$BZ$125,39,FALSE)&gt;0,VLOOKUP(A32,'Herre resultater'!$A$3:$BZ$125,39,FALSE)," ")</f>
        <v xml:space="preserve"> </v>
      </c>
      <c r="V32" t="str">
        <f>IF(VLOOKUP(A32,'Herre resultater'!$A$3:$BZ$125,41,FALSE)&gt;0,VLOOKUP(A32,'Herre resultater'!$A$3:$BZ$125,41,FALSE)," ")</f>
        <v xml:space="preserve"> </v>
      </c>
      <c r="W32" s="1">
        <f>IF(VLOOKUP(A32,'Herre resultater'!$A$3:$BZ$125,43,FALSE)&gt;0,VLOOKUP(A32,'Herre resultater'!$A$3:$BZ$125,43,FALSE)," ")</f>
        <v>11</v>
      </c>
      <c r="X32" s="1" t="str">
        <f>IF(VLOOKUP(A32,'Herre resultater'!$A$3:$BZ$125,45,FALSE)&gt;0,VLOOKUP(A32,'Herre resultater'!$A$3:$BZ$125,45,FALSE)," ")</f>
        <v xml:space="preserve"> </v>
      </c>
      <c r="Y32" s="40">
        <f>IF(VLOOKUP(A32,'Herre resultater'!$A$3:$BZ$125,47,FALSE)&gt;0,VLOOKUP(A32,'Herre resultater'!$A$3:$BZ$125,47,FALSE)," ")</f>
        <v>23</v>
      </c>
      <c r="Z32" s="1" t="str">
        <f>IF(VLOOKUP(A32,'Herre resultater'!$A$3:$BZ$125,49,FALSE)&gt;0,VLOOKUP(A32,'Herre resultater'!$A$3:$BZ$125,49,FALSE)," ")</f>
        <v xml:space="preserve"> </v>
      </c>
      <c r="AA32" s="40" t="str">
        <f>IF(VLOOKUP(A32,'Herre resultater'!$A$3:$BZ$125,51,FALSE)&gt;0,VLOOKUP(A32,'Herre resultater'!$A$3:$BZ$125,51,FALSE)," ")</f>
        <v xml:space="preserve"> </v>
      </c>
      <c r="AB32" s="1" t="str">
        <f>IF(VLOOKUP(A32,'Herre resultater'!$A$3:$BZ$125,53,FALSE)&gt;0,VLOOKUP(A32,'Herre resultater'!$A$3:$BZ$125,53,FALSE)," ")</f>
        <v xml:space="preserve"> </v>
      </c>
      <c r="AC32" t="str">
        <f>IF(VLOOKUP(A32,'Herre resultater'!$A$3:$BZ$125,55,FALSE)&gt;0,VLOOKUP(A32,'Herre resultater'!$A$3:$BZ$125,55,FALSE)," ")</f>
        <v xml:space="preserve"> </v>
      </c>
      <c r="AD32" s="1">
        <f>IF(VLOOKUP(A32,'Herre resultater'!$A$3:$BZ$125,57,FALSE)&gt;0,VLOOKUP(A32,'Herre resultater'!$A$3:$BZ$125,57,FALSE)," ")</f>
        <v>23</v>
      </c>
    </row>
    <row r="33" spans="1:30">
      <c r="A33" s="1">
        <v>23</v>
      </c>
      <c r="B33" s="16" t="s">
        <v>147</v>
      </c>
      <c r="C33" s="19">
        <f>VLOOKUP(A33,'Herre resultater'!$A$3:$Z$125,4,)</f>
        <v>50</v>
      </c>
      <c r="D33" s="1">
        <f t="shared" si="0"/>
        <v>45</v>
      </c>
      <c r="E33" s="1" t="str">
        <f>IF(VLOOKUP(A33,'Herre resultater'!$A$3:$Z$125,7,FALSE)&gt;0,VLOOKUP(A33,'Herre resultater'!$A$3:$Z$125,7,FALSE)," ")</f>
        <v xml:space="preserve"> </v>
      </c>
      <c r="F33" t="str">
        <f>IF(VLOOKUP(A33,'Herre resultater'!$A$3:$Z$125,9,FALSE)&gt;0,VLOOKUP(A33,'Herre resultater'!$A$3:$Z$125,9,FALSE)," ")</f>
        <v xml:space="preserve"> </v>
      </c>
      <c r="G33" s="1" t="str">
        <f>IF(VLOOKUP(A33,'Herre resultater'!$A$3:$Z$125,11,FALSE)&gt;0,VLOOKUP(A33,'Herre resultater'!$A$3:$Z$125,11,FALSE)," ")</f>
        <v xml:space="preserve"> </v>
      </c>
      <c r="H33" t="str">
        <f>IF(VLOOKUP(A33,'Herre resultater'!$A$3:$Z$125,13,FALSE)&gt;0,VLOOKUP(A33,'Herre resultater'!$A$3:$Z$125,13,FALSE)," ")</f>
        <v xml:space="preserve"> </v>
      </c>
      <c r="I33" s="1" t="str">
        <f>IF(VLOOKUP(A33,'Herre resultater'!$A$3:$Z$125,15,FALSE)&gt;0,VLOOKUP(A33,'Herre resultater'!$A$3:$Z$125,15,FALSE)," ")</f>
        <v xml:space="preserve"> </v>
      </c>
      <c r="J33" s="44" t="str">
        <f>IF(VLOOKUP(A33,'Herre resultater'!$A$3:$Z$125,17,FALSE)&gt;0,VLOOKUP(A33,'Herre resultater'!$A$3:$Z$125,17,FALSE)," ")</f>
        <v xml:space="preserve"> </v>
      </c>
      <c r="K33" s="45" t="str">
        <f>IF(VLOOKUP(A33,'Herre resultater'!$A$3:$Z$125,19,FALSE)&gt;0,VLOOKUP(A33,'Herre resultater'!$A$3:$Z$125,19,FALSE)," ")</f>
        <v xml:space="preserve"> </v>
      </c>
      <c r="L33" s="40">
        <f>IF(VLOOKUP(A33,'Herre resultater'!$A$3:$Z$125,21,FALSE)&gt;0,VLOOKUP(A33,'Herre resultater'!$A$3:$Z$125,21,FALSE)," ")</f>
        <v>15</v>
      </c>
      <c r="M33" s="40" t="str">
        <f>IF(VLOOKUP(A33,'Herre resultater'!$A$3:$Z$125,23,FALSE)&gt;0,VLOOKUP(A33,'Herre resultater'!$A$3:$Z$125,23,FALSE)," ")</f>
        <v xml:space="preserve"> </v>
      </c>
      <c r="N33" s="40" t="str">
        <f>IF(VLOOKUP(A33,'Herre resultater'!$A$3:$Z$125,25,FALSE)&gt;0,VLOOKUP(A33,'Herre resultater'!$A$3:$Z$125,25,FALSE)," ")</f>
        <v xml:space="preserve"> </v>
      </c>
      <c r="O33" s="40" t="str">
        <f>IF(VLOOKUP(A33,'Herre resultater'!$A$3:$BZ$125,27,FALSE)&gt;0,VLOOKUP(A33,'Herre resultater'!$A$3:$BZ$125,27,FALSE)," ")</f>
        <v xml:space="preserve"> </v>
      </c>
      <c r="P33" s="40" t="str">
        <f>IF(VLOOKUP(A33,'Herre resultater'!$A$3:$BZ$125,29,FALSE)&gt;0,VLOOKUP(A33,'Herre resultater'!$A$3:$BZ$125,29,FALSE)," ")</f>
        <v xml:space="preserve"> </v>
      </c>
      <c r="Q33" s="40" t="str">
        <f>IF(VLOOKUP(A33,'Herre resultater'!$A$3:$BZ$125,31,FALSE)&gt;0,VLOOKUP(A33,'Herre resultater'!$A$3:$BZ$125,31,FALSE)," ")</f>
        <v xml:space="preserve"> </v>
      </c>
      <c r="R33" s="40" t="str">
        <f>IF(VLOOKUP(A33,'Herre resultater'!$A$3:$BZ$125,33,FALSE)&gt;0,VLOOKUP(A33,'Herre resultater'!$A$3:$BZ$125,33,FALSE)," ")</f>
        <v xml:space="preserve"> </v>
      </c>
      <c r="S33" s="40" t="str">
        <f>IF(VLOOKUP(A33,'Herre resultater'!$A$3:$BZ$125,35,FALSE)&gt;0,VLOOKUP(A33,'Herre resultater'!$A$3:$BZ$125,35,FALSE)," ")</f>
        <v xml:space="preserve"> </v>
      </c>
      <c r="T33" s="40" t="str">
        <f>IF(VLOOKUP(A33,'Herre resultater'!$A$3:$BZ$125,37,FALSE)&gt;0,VLOOKUP(A33,'Herre resultater'!$A$3:$BZ$125,37,FALSE)," ")</f>
        <v xml:space="preserve"> </v>
      </c>
      <c r="U33" s="1" t="str">
        <f>IF(VLOOKUP(A33,'Herre resultater'!$A$3:$BZ$125,39,FALSE)&gt;0,VLOOKUP(A33,'Herre resultater'!$A$3:$BZ$125,39,FALSE)," ")</f>
        <v xml:space="preserve"> </v>
      </c>
      <c r="V33" t="str">
        <f>IF(VLOOKUP(A33,'Herre resultater'!$A$3:$BZ$125,41,FALSE)&gt;0,VLOOKUP(A33,'Herre resultater'!$A$3:$BZ$125,41,FALSE)," ")</f>
        <v xml:space="preserve"> </v>
      </c>
      <c r="W33" s="1">
        <f>IF(VLOOKUP(A33,'Herre resultater'!$A$3:$BZ$125,43,FALSE)&gt;0,VLOOKUP(A33,'Herre resultater'!$A$3:$BZ$125,43,FALSE)," ")</f>
        <v>17</v>
      </c>
      <c r="X33" s="1" t="str">
        <f>IF(VLOOKUP(A33,'Herre resultater'!$A$3:$BZ$125,45,FALSE)&gt;0,VLOOKUP(A33,'Herre resultater'!$A$3:$BZ$125,45,FALSE)," ")</f>
        <v xml:space="preserve"> </v>
      </c>
      <c r="Y33" s="40" t="str">
        <f>IF(VLOOKUP(A33,'Herre resultater'!$A$3:$BZ$125,47,FALSE)&gt;0,VLOOKUP(A33,'Herre resultater'!$A$3:$BZ$125,47,FALSE)," ")</f>
        <v xml:space="preserve"> </v>
      </c>
      <c r="Z33" s="1" t="str">
        <f>IF(VLOOKUP(A33,'Herre resultater'!$A$3:$BZ$125,49,FALSE)&gt;0,VLOOKUP(A33,'Herre resultater'!$A$3:$BZ$125,49,FALSE)," ")</f>
        <v xml:space="preserve"> </v>
      </c>
      <c r="AA33" s="40">
        <f>IF(VLOOKUP(A33,'Herre resultater'!$A$3:$BZ$125,51,FALSE)&gt;0,VLOOKUP(A33,'Herre resultater'!$A$3:$BZ$125,51,FALSE)," ")</f>
        <v>13</v>
      </c>
      <c r="AB33" s="1" t="str">
        <f>IF(VLOOKUP(A33,'Herre resultater'!$A$3:$BZ$125,53,FALSE)&gt;0,VLOOKUP(A33,'Herre resultater'!$A$3:$BZ$125,53,FALSE)," ")</f>
        <v xml:space="preserve"> </v>
      </c>
      <c r="AC33" t="str">
        <f>IF(VLOOKUP(A33,'Herre resultater'!$A$3:$BZ$125,55,FALSE)&gt;0,VLOOKUP(A33,'Herre resultater'!$A$3:$BZ$125,55,FALSE)," ")</f>
        <v xml:space="preserve"> </v>
      </c>
      <c r="AD33" s="1" t="str">
        <f>IF(VLOOKUP(A33,'Herre resultater'!$A$3:$BZ$125,57,FALSE)&gt;0,VLOOKUP(A33,'Herre resultater'!$A$3:$BZ$125,57,FALSE)," ")</f>
        <v xml:space="preserve"> </v>
      </c>
    </row>
    <row r="34" spans="1:30">
      <c r="A34" s="1">
        <v>24</v>
      </c>
      <c r="B34" s="16" t="s">
        <v>98</v>
      </c>
      <c r="C34" s="19">
        <f>VLOOKUP(A34,'Herre resultater'!$A$3:$Z$125,4,)</f>
        <v>50</v>
      </c>
      <c r="D34" s="1">
        <f t="shared" si="0"/>
        <v>34</v>
      </c>
      <c r="E34" s="1" t="str">
        <f>IF(VLOOKUP(A34,'Herre resultater'!$A$3:$Z$125,7,FALSE)&gt;0,VLOOKUP(A34,'Herre resultater'!$A$3:$Z$125,7,FALSE)," ")</f>
        <v xml:space="preserve"> </v>
      </c>
      <c r="F34">
        <f>IF(VLOOKUP(A34,'Herre resultater'!$A$3:$Z$125,9,FALSE)&gt;0,VLOOKUP(A34,'Herre resultater'!$A$3:$Z$125,9,FALSE)," ")</f>
        <v>21</v>
      </c>
      <c r="G34" s="1" t="str">
        <f>IF(VLOOKUP(A34,'Herre resultater'!$A$3:$Z$125,11,FALSE)&gt;0,VLOOKUP(A34,'Herre resultater'!$A$3:$Z$125,11,FALSE)," ")</f>
        <v xml:space="preserve"> </v>
      </c>
      <c r="H34" t="str">
        <f>IF(VLOOKUP(A34,'Herre resultater'!$A$3:$Z$125,13,FALSE)&gt;0,VLOOKUP(A34,'Herre resultater'!$A$3:$Z$125,13,FALSE)," ")</f>
        <v xml:space="preserve"> </v>
      </c>
      <c r="I34" s="1" t="str">
        <f>IF(VLOOKUP(A34,'Herre resultater'!$A$3:$Z$125,15,FALSE)&gt;0,VLOOKUP(A34,'Herre resultater'!$A$3:$Z$125,15,FALSE)," ")</f>
        <v xml:space="preserve"> </v>
      </c>
      <c r="J34" s="44" t="str">
        <f>IF(VLOOKUP(A34,'Herre resultater'!$A$3:$Z$125,17,FALSE)&gt;0,VLOOKUP(A34,'Herre resultater'!$A$3:$Z$125,17,FALSE)," ")</f>
        <v xml:space="preserve"> </v>
      </c>
      <c r="K34" s="45">
        <f>IF(VLOOKUP(A34,'Herre resultater'!$A$3:$Z$125,19,FALSE)&gt;0,VLOOKUP(A34,'Herre resultater'!$A$3:$Z$125,19,FALSE)," ")</f>
        <v>13</v>
      </c>
      <c r="L34" s="40" t="str">
        <f>IF(VLOOKUP(A34,'Herre resultater'!$A$3:$Z$125,21,FALSE)&gt;0,VLOOKUP(A34,'Herre resultater'!$A$3:$Z$125,21,FALSE)," ")</f>
        <v xml:space="preserve"> </v>
      </c>
      <c r="M34" s="40" t="str">
        <f>IF(VLOOKUP(A34,'Herre resultater'!$A$3:$Z$125,23,FALSE)&gt;0,VLOOKUP(A34,'Herre resultater'!$A$3:$Z$125,23,FALSE)," ")</f>
        <v xml:space="preserve"> </v>
      </c>
      <c r="N34" s="40" t="str">
        <f>IF(VLOOKUP(A34,'Herre resultater'!$A$3:$Z$125,25,FALSE)&gt;0,VLOOKUP(A34,'Herre resultater'!$A$3:$Z$125,25,FALSE)," ")</f>
        <v xml:space="preserve"> </v>
      </c>
      <c r="O34" s="40" t="str">
        <f>IF(VLOOKUP(A34,'Herre resultater'!$A$3:$BZ$125,27,FALSE)&gt;0,VLOOKUP(A34,'Herre resultater'!$A$3:$BZ$125,27,FALSE)," ")</f>
        <v xml:space="preserve"> </v>
      </c>
      <c r="P34" s="40" t="str">
        <f>IF(VLOOKUP(A34,'Herre resultater'!$A$3:$BZ$125,29,FALSE)&gt;0,VLOOKUP(A34,'Herre resultater'!$A$3:$BZ$125,29,FALSE)," ")</f>
        <v xml:space="preserve"> </v>
      </c>
      <c r="Q34" s="40" t="str">
        <f>IF(VLOOKUP(A34,'Herre resultater'!$A$3:$BZ$125,31,FALSE)&gt;0,VLOOKUP(A34,'Herre resultater'!$A$3:$BZ$125,31,FALSE)," ")</f>
        <v xml:space="preserve"> </v>
      </c>
      <c r="R34" s="40" t="str">
        <f>IF(VLOOKUP(A34,'Herre resultater'!$A$3:$BZ$125,33,FALSE)&gt;0,VLOOKUP(A34,'Herre resultater'!$A$3:$BZ$125,33,FALSE)," ")</f>
        <v xml:space="preserve"> </v>
      </c>
      <c r="S34" s="40" t="str">
        <f>IF(VLOOKUP(A34,'Herre resultater'!$A$3:$BZ$125,35,FALSE)&gt;0,VLOOKUP(A34,'Herre resultater'!$A$3:$BZ$125,35,FALSE)," ")</f>
        <v xml:space="preserve"> </v>
      </c>
      <c r="T34" s="40" t="str">
        <f>IF(VLOOKUP(A34,'Herre resultater'!$A$3:$BZ$125,37,FALSE)&gt;0,VLOOKUP(A34,'Herre resultater'!$A$3:$BZ$125,37,FALSE)," ")</f>
        <v xml:space="preserve"> </v>
      </c>
      <c r="U34" s="1" t="str">
        <f>IF(VLOOKUP(A34,'Herre resultater'!$A$3:$BZ$125,39,FALSE)&gt;0,VLOOKUP(A34,'Herre resultater'!$A$3:$BZ$125,39,FALSE)," ")</f>
        <v xml:space="preserve"> </v>
      </c>
      <c r="V34" t="str">
        <f>IF(VLOOKUP(A34,'Herre resultater'!$A$3:$BZ$125,41,FALSE)&gt;0,VLOOKUP(A34,'Herre resultater'!$A$3:$BZ$125,41,FALSE)," ")</f>
        <v xml:space="preserve"> </v>
      </c>
      <c r="W34" s="1" t="str">
        <f>IF(VLOOKUP(A34,'Herre resultater'!$A$3:$BZ$125,43,FALSE)&gt;0,VLOOKUP(A34,'Herre resultater'!$A$3:$BZ$125,43,FALSE)," ")</f>
        <v xml:space="preserve"> </v>
      </c>
      <c r="X34" s="1" t="str">
        <f>IF(VLOOKUP(A34,'Herre resultater'!$A$3:$BZ$125,45,FALSE)&gt;0,VLOOKUP(A34,'Herre resultater'!$A$3:$BZ$125,45,FALSE)," ")</f>
        <v xml:space="preserve"> </v>
      </c>
      <c r="Y34" s="40" t="str">
        <f>IF(VLOOKUP(A34,'Herre resultater'!$A$3:$BZ$125,47,FALSE)&gt;0,VLOOKUP(A34,'Herre resultater'!$A$3:$BZ$125,47,FALSE)," ")</f>
        <v xml:space="preserve"> </v>
      </c>
      <c r="Z34" s="1" t="str">
        <f>IF(VLOOKUP(A34,'Herre resultater'!$A$3:$BZ$125,49,FALSE)&gt;0,VLOOKUP(A34,'Herre resultater'!$A$3:$BZ$125,49,FALSE)," ")</f>
        <v xml:space="preserve"> </v>
      </c>
      <c r="AA34" s="40" t="str">
        <f>IF(VLOOKUP(A34,'Herre resultater'!$A$3:$BZ$125,51,FALSE)&gt;0,VLOOKUP(A34,'Herre resultater'!$A$3:$BZ$125,51,FALSE)," ")</f>
        <v xml:space="preserve"> </v>
      </c>
      <c r="AB34" s="1" t="str">
        <f>IF(VLOOKUP(A34,'Herre resultater'!$A$3:$BZ$125,53,FALSE)&gt;0,VLOOKUP(A34,'Herre resultater'!$A$3:$BZ$125,53,FALSE)," ")</f>
        <v xml:space="preserve"> </v>
      </c>
      <c r="AC34" t="str">
        <f>IF(VLOOKUP(A34,'Herre resultater'!$A$3:$BZ$125,55,FALSE)&gt;0,VLOOKUP(A34,'Herre resultater'!$A$3:$BZ$125,55,FALSE)," ")</f>
        <v xml:space="preserve"> </v>
      </c>
      <c r="AD34" s="1" t="str">
        <f>IF(VLOOKUP(A34,'Herre resultater'!$A$3:$BZ$125,57,FALSE)&gt;0,VLOOKUP(A34,'Herre resultater'!$A$3:$BZ$125,57,FALSE)," ")</f>
        <v xml:space="preserve"> </v>
      </c>
    </row>
    <row r="35" spans="1:30">
      <c r="A35" s="1">
        <v>25</v>
      </c>
      <c r="B35" s="16" t="s">
        <v>100</v>
      </c>
      <c r="C35" s="19">
        <f>VLOOKUP(A35,'Herre resultater'!$A$3:$Z$125,4,)</f>
        <v>0</v>
      </c>
      <c r="D35" s="1">
        <f t="shared" si="0"/>
        <v>315</v>
      </c>
      <c r="E35" s="1" t="str">
        <f>IF(VLOOKUP(A35,'Herre resultater'!$A$3:$Z$125,7,FALSE)&gt;0,VLOOKUP(A35,'Herre resultater'!$A$3:$Z$125,7,FALSE)," ")</f>
        <v xml:space="preserve"> </v>
      </c>
      <c r="F35" t="str">
        <f>IF(VLOOKUP(A35,'Herre resultater'!$A$3:$Z$125,9,FALSE)&gt;0,VLOOKUP(A35,'Herre resultater'!$A$3:$Z$125,9,FALSE)," ")</f>
        <v xml:space="preserve"> </v>
      </c>
      <c r="G35" s="1" t="str">
        <f>IF(VLOOKUP(A35,'Herre resultater'!$A$3:$Z$125,11,FALSE)&gt;0,VLOOKUP(A35,'Herre resultater'!$A$3:$Z$125,11,FALSE)," ")</f>
        <v xml:space="preserve"> </v>
      </c>
      <c r="H35" t="str">
        <f>IF(VLOOKUP(A35,'Herre resultater'!$A$3:$Z$125,13,FALSE)&gt;0,VLOOKUP(A35,'Herre resultater'!$A$3:$Z$125,13,FALSE)," ")</f>
        <v xml:space="preserve"> </v>
      </c>
      <c r="I35" s="1" t="str">
        <f>IF(VLOOKUP(A35,'Herre resultater'!$A$3:$Z$125,15,FALSE)&gt;0,VLOOKUP(A35,'Herre resultater'!$A$3:$Z$125,15,FALSE)," ")</f>
        <v xml:space="preserve"> </v>
      </c>
      <c r="J35" s="44" t="str">
        <f>IF(VLOOKUP(A35,'Herre resultater'!$A$3:$Z$125,17,FALSE)&gt;0,VLOOKUP(A35,'Herre resultater'!$A$3:$Z$125,17,FALSE)," ")</f>
        <v xml:space="preserve"> </v>
      </c>
      <c r="K35" s="45">
        <f>IF(VLOOKUP(A35,'Herre resultater'!$A$3:$Z$125,19,FALSE)&gt;0,VLOOKUP(A35,'Herre resultater'!$A$3:$Z$125,19,FALSE)," ")</f>
        <v>24</v>
      </c>
      <c r="L35" s="40">
        <f>IF(VLOOKUP(A35,'Herre resultater'!$A$3:$Z$125,21,FALSE)&gt;0,VLOOKUP(A35,'Herre resultater'!$A$3:$Z$125,21,FALSE)," ")</f>
        <v>23</v>
      </c>
      <c r="M35" s="40">
        <f>IF(VLOOKUP(A35,'Herre resultater'!$A$3:$Z$125,23,FALSE)&gt;0,VLOOKUP(A35,'Herre resultater'!$A$3:$Z$125,23,FALSE)," ")</f>
        <v>22</v>
      </c>
      <c r="N35" s="40">
        <f>IF(VLOOKUP(A35,'Herre resultater'!$A$3:$Z$125,25,FALSE)&gt;0,VLOOKUP(A35,'Herre resultater'!$A$3:$Z$125,25,FALSE)," ")</f>
        <v>25</v>
      </c>
      <c r="O35" s="40">
        <f>IF(VLOOKUP(A35,'Herre resultater'!$A$3:$BZ$125,27,FALSE)&gt;0,VLOOKUP(A35,'Herre resultater'!$A$3:$BZ$125,27,FALSE)," ")</f>
        <v>24</v>
      </c>
      <c r="P35" s="40">
        <f>IF(VLOOKUP(A35,'Herre resultater'!$A$3:$BZ$125,29,FALSE)&gt;0,VLOOKUP(A35,'Herre resultater'!$A$3:$BZ$125,29,FALSE)," ")</f>
        <v>25</v>
      </c>
      <c r="Q35" s="40">
        <f>IF(VLOOKUP(A35,'Herre resultater'!$A$3:$BZ$125,31,FALSE)&gt;0,VLOOKUP(A35,'Herre resultater'!$A$3:$BZ$125,31,FALSE)," ")</f>
        <v>24</v>
      </c>
      <c r="R35" s="40">
        <f>IF(VLOOKUP(A35,'Herre resultater'!$A$3:$BZ$125,33,FALSE)&gt;0,VLOOKUP(A35,'Herre resultater'!$A$3:$BZ$125,33,FALSE)," ")</f>
        <v>25</v>
      </c>
      <c r="S35" s="40">
        <f>IF(VLOOKUP(A35,'Herre resultater'!$A$3:$BZ$125,35,FALSE)&gt;0,VLOOKUP(A35,'Herre resultater'!$A$3:$BZ$125,35,FALSE)," ")</f>
        <v>24</v>
      </c>
      <c r="T35" s="40">
        <f>IF(VLOOKUP(A35,'Herre resultater'!$A$3:$BZ$125,37,FALSE)&gt;0,VLOOKUP(A35,'Herre resultater'!$A$3:$BZ$125,37,FALSE)," ")</f>
        <v>25</v>
      </c>
      <c r="U35" s="1" t="str">
        <f>IF(VLOOKUP(A35,'Herre resultater'!$A$3:$BZ$125,39,FALSE)&gt;0,VLOOKUP(A35,'Herre resultater'!$A$3:$BZ$125,39,FALSE)," ")</f>
        <v xml:space="preserve"> </v>
      </c>
      <c r="V35" t="str">
        <f>IF(VLOOKUP(A35,'Herre resultater'!$A$3:$BZ$125,41,FALSE)&gt;0,VLOOKUP(A35,'Herre resultater'!$A$3:$BZ$125,41,FALSE)," ")</f>
        <v xml:space="preserve"> </v>
      </c>
      <c r="W35" s="1">
        <f>IF(VLOOKUP(A35,'Herre resultater'!$A$3:$BZ$125,43,FALSE)&gt;0,VLOOKUP(A35,'Herre resultater'!$A$3:$BZ$125,43,FALSE)," ")</f>
        <v>24</v>
      </c>
      <c r="X35" s="1" t="str">
        <f>IF(VLOOKUP(A35,'Herre resultater'!$A$3:$BZ$125,45,FALSE)&gt;0,VLOOKUP(A35,'Herre resultater'!$A$3:$BZ$125,45,FALSE)," ")</f>
        <v xml:space="preserve"> </v>
      </c>
      <c r="Y35" s="40" t="str">
        <f>IF(VLOOKUP(A35,'Herre resultater'!$A$3:$BZ$125,47,FALSE)&gt;0,VLOOKUP(A35,'Herre resultater'!$A$3:$BZ$125,47,FALSE)," ")</f>
        <v xml:space="preserve"> </v>
      </c>
      <c r="Z35" s="1" t="str">
        <f>IF(VLOOKUP(A35,'Herre resultater'!$A$3:$BZ$125,49,FALSE)&gt;0,VLOOKUP(A35,'Herre resultater'!$A$3:$BZ$125,49,FALSE)," ")</f>
        <v xml:space="preserve"> </v>
      </c>
      <c r="AA35" s="40">
        <f>IF(VLOOKUP(A35,'Herre resultater'!$A$3:$BZ$125,51,FALSE)&gt;0,VLOOKUP(A35,'Herre resultater'!$A$3:$BZ$125,51,FALSE)," ")</f>
        <v>25</v>
      </c>
      <c r="AB35" s="1" t="str">
        <f>IF(VLOOKUP(A35,'Herre resultater'!$A$3:$BZ$125,53,FALSE)&gt;0,VLOOKUP(A35,'Herre resultater'!$A$3:$BZ$125,53,FALSE)," ")</f>
        <v xml:space="preserve"> </v>
      </c>
      <c r="AC35">
        <f>IF(VLOOKUP(A35,'Herre resultater'!$A$3:$BZ$125,55,FALSE)&gt;0,VLOOKUP(A35,'Herre resultater'!$A$3:$BZ$125,55,FALSE)," ")</f>
        <v>25</v>
      </c>
      <c r="AD35" s="1" t="str">
        <f>IF(VLOOKUP(A35,'Herre resultater'!$A$3:$BZ$125,57,FALSE)&gt;0,VLOOKUP(A35,'Herre resultater'!$A$3:$BZ$125,57,FALSE)," ")</f>
        <v xml:space="preserve"> </v>
      </c>
    </row>
    <row r="36" spans="1:30">
      <c r="A36" s="1">
        <v>26</v>
      </c>
      <c r="B36" s="16" t="s">
        <v>149</v>
      </c>
      <c r="C36" s="19">
        <f>VLOOKUP(A36,'Herre resultater'!$A$3:$Z$125,4,)</f>
        <v>0</v>
      </c>
      <c r="D36" s="1">
        <f t="shared" si="0"/>
        <v>63</v>
      </c>
      <c r="E36" s="1" t="str">
        <f>IF(VLOOKUP(A36,'Herre resultater'!$A$3:$Z$125,7,FALSE)&gt;0,VLOOKUP(A36,'Herre resultater'!$A$3:$Z$125,7,FALSE)," ")</f>
        <v xml:space="preserve"> </v>
      </c>
      <c r="F36">
        <f>IF(VLOOKUP(A36,'Herre resultater'!$A$3:$Z$125,9,FALSE)&gt;0,VLOOKUP(A36,'Herre resultater'!$A$3:$Z$125,9,FALSE)," ")</f>
        <v>22</v>
      </c>
      <c r="G36" s="1" t="str">
        <f>IF(VLOOKUP(A36,'Herre resultater'!$A$3:$Z$125,11,FALSE)&gt;0,VLOOKUP(A36,'Herre resultater'!$A$3:$Z$125,11,FALSE)," ")</f>
        <v xml:space="preserve"> </v>
      </c>
      <c r="H36" t="str">
        <f>IF(VLOOKUP(A36,'Herre resultater'!$A$3:$Z$125,13,FALSE)&gt;0,VLOOKUP(A36,'Herre resultater'!$A$3:$Z$125,13,FALSE)," ")</f>
        <v xml:space="preserve"> </v>
      </c>
      <c r="I36" s="1" t="str">
        <f>IF(VLOOKUP(A36,'Herre resultater'!$A$3:$Z$125,15,FALSE)&gt;0,VLOOKUP(A36,'Herre resultater'!$A$3:$Z$125,15,FALSE)," ")</f>
        <v xml:space="preserve"> </v>
      </c>
      <c r="J36" s="44" t="str">
        <f>IF(VLOOKUP(A36,'Herre resultater'!$A$3:$Z$125,17,FALSE)&gt;0,VLOOKUP(A36,'Herre resultater'!$A$3:$Z$125,17,FALSE)," ")</f>
        <v xml:space="preserve"> </v>
      </c>
      <c r="K36" s="45" t="str">
        <f>IF(VLOOKUP(A36,'Herre resultater'!$A$3:$Z$125,19,FALSE)&gt;0,VLOOKUP(A36,'Herre resultater'!$A$3:$Z$125,19,FALSE)," ")</f>
        <v xml:space="preserve"> </v>
      </c>
      <c r="L36" s="40">
        <f>IF(VLOOKUP(A36,'Herre resultater'!$A$3:$Z$125,21,FALSE)&gt;0,VLOOKUP(A36,'Herre resultater'!$A$3:$Z$125,21,FALSE)," ")</f>
        <v>20</v>
      </c>
      <c r="M36" s="40" t="str">
        <f>IF(VLOOKUP(A36,'Herre resultater'!$A$3:$Z$125,23,FALSE)&gt;0,VLOOKUP(A36,'Herre resultater'!$A$3:$Z$125,23,FALSE)," ")</f>
        <v xml:space="preserve"> </v>
      </c>
      <c r="N36" s="40" t="str">
        <f>IF(VLOOKUP(A36,'Herre resultater'!$A$3:$Z$125,25,FALSE)&gt;0,VLOOKUP(A36,'Herre resultater'!$A$3:$Z$125,25,FALSE)," ")</f>
        <v xml:space="preserve"> </v>
      </c>
      <c r="O36" s="40" t="str">
        <f>IF(VLOOKUP(A36,'Herre resultater'!$A$3:$BZ$125,27,FALSE)&gt;0,VLOOKUP(A36,'Herre resultater'!$A$3:$BZ$125,27,FALSE)," ")</f>
        <v xml:space="preserve"> </v>
      </c>
      <c r="P36" s="40" t="str">
        <f>IF(VLOOKUP(A36,'Herre resultater'!$A$3:$BZ$125,29,FALSE)&gt;0,VLOOKUP(A36,'Herre resultater'!$A$3:$BZ$125,29,FALSE)," ")</f>
        <v xml:space="preserve"> </v>
      </c>
      <c r="Q36" s="40" t="str">
        <f>IF(VLOOKUP(A36,'Herre resultater'!$A$3:$BZ$125,31,FALSE)&gt;0,VLOOKUP(A36,'Herre resultater'!$A$3:$BZ$125,31,FALSE)," ")</f>
        <v xml:space="preserve"> </v>
      </c>
      <c r="R36" s="40" t="str">
        <f>IF(VLOOKUP(A36,'Herre resultater'!$A$3:$BZ$125,33,FALSE)&gt;0,VLOOKUP(A36,'Herre resultater'!$A$3:$BZ$125,33,FALSE)," ")</f>
        <v xml:space="preserve"> </v>
      </c>
      <c r="S36" s="40" t="str">
        <f>IF(VLOOKUP(A36,'Herre resultater'!$A$3:$BZ$125,35,FALSE)&gt;0,VLOOKUP(A36,'Herre resultater'!$A$3:$BZ$125,35,FALSE)," ")</f>
        <v xml:space="preserve"> </v>
      </c>
      <c r="T36" s="40" t="str">
        <f>IF(VLOOKUP(A36,'Herre resultater'!$A$3:$BZ$125,37,FALSE)&gt;0,VLOOKUP(A36,'Herre resultater'!$A$3:$BZ$125,37,FALSE)," ")</f>
        <v xml:space="preserve"> </v>
      </c>
      <c r="U36" s="1" t="str">
        <f>IF(VLOOKUP(A36,'Herre resultater'!$A$3:$BZ$125,39,FALSE)&gt;0,VLOOKUP(A36,'Herre resultater'!$A$3:$BZ$125,39,FALSE)," ")</f>
        <v xml:space="preserve"> </v>
      </c>
      <c r="V36" t="str">
        <f>IF(VLOOKUP(A36,'Herre resultater'!$A$3:$BZ$125,41,FALSE)&gt;0,VLOOKUP(A36,'Herre resultater'!$A$3:$BZ$125,41,FALSE)," ")</f>
        <v xml:space="preserve"> </v>
      </c>
      <c r="W36" s="1" t="str">
        <f>IF(VLOOKUP(A36,'Herre resultater'!$A$3:$BZ$125,43,FALSE)&gt;0,VLOOKUP(A36,'Herre resultater'!$A$3:$BZ$125,43,FALSE)," ")</f>
        <v xml:space="preserve"> </v>
      </c>
      <c r="X36" s="1" t="str">
        <f>IF(VLOOKUP(A36,'Herre resultater'!$A$3:$BZ$125,45,FALSE)&gt;0,VLOOKUP(A36,'Herre resultater'!$A$3:$BZ$125,45,FALSE)," ")</f>
        <v xml:space="preserve"> </v>
      </c>
      <c r="Y36" s="40" t="str">
        <f>IF(VLOOKUP(A36,'Herre resultater'!$A$3:$BZ$125,47,FALSE)&gt;0,VLOOKUP(A36,'Herre resultater'!$A$3:$BZ$125,47,FALSE)," ")</f>
        <v xml:space="preserve"> </v>
      </c>
      <c r="Z36" s="1" t="str">
        <f>IF(VLOOKUP(A36,'Herre resultater'!$A$3:$BZ$125,49,FALSE)&gt;0,VLOOKUP(A36,'Herre resultater'!$A$3:$BZ$125,49,FALSE)," ")</f>
        <v xml:space="preserve"> </v>
      </c>
      <c r="AA36" s="40">
        <f>IF(VLOOKUP(A36,'Herre resultater'!$A$3:$BZ$125,51,FALSE)&gt;0,VLOOKUP(A36,'Herre resultater'!$A$3:$BZ$125,51,FALSE)," ")</f>
        <v>21</v>
      </c>
      <c r="AB36" s="1" t="str">
        <f>IF(VLOOKUP(A36,'Herre resultater'!$A$3:$BZ$125,53,FALSE)&gt;0,VLOOKUP(A36,'Herre resultater'!$A$3:$BZ$125,53,FALSE)," ")</f>
        <v xml:space="preserve"> </v>
      </c>
      <c r="AC36" t="str">
        <f>IF(VLOOKUP(A36,'Herre resultater'!$A$3:$BZ$125,55,FALSE)&gt;0,VLOOKUP(A36,'Herre resultater'!$A$3:$BZ$125,55,FALSE)," ")</f>
        <v xml:space="preserve"> </v>
      </c>
      <c r="AD36" s="1" t="str">
        <f>IF(VLOOKUP(A36,'Herre resultater'!$A$3:$BZ$125,57,FALSE)&gt;0,VLOOKUP(A36,'Herre resultater'!$A$3:$BZ$125,57,FALSE)," ")</f>
        <v xml:space="preserve"> </v>
      </c>
    </row>
    <row r="37" spans="1:30">
      <c r="A37" s="1">
        <v>27</v>
      </c>
      <c r="B37" s="16" t="s">
        <v>151</v>
      </c>
      <c r="C37" s="19">
        <f>VLOOKUP(A37,'Herre resultater'!$A$3:$Z$125,4,)</f>
        <v>40</v>
      </c>
      <c r="D37" s="1">
        <f t="shared" si="0"/>
        <v>16</v>
      </c>
      <c r="E37" s="1" t="str">
        <f>IF(VLOOKUP(A37,'Herre resultater'!$A$3:$Z$125,7,FALSE)&gt;0,VLOOKUP(A37,'Herre resultater'!$A$3:$Z$125,7,FALSE)," ")</f>
        <v xml:space="preserve"> </v>
      </c>
      <c r="F37" t="str">
        <f>IF(VLOOKUP(A37,'Herre resultater'!$A$3:$Z$125,9,FALSE)&gt;0,VLOOKUP(A37,'Herre resultater'!$A$3:$Z$125,9,FALSE)," ")</f>
        <v xml:space="preserve"> </v>
      </c>
      <c r="G37" s="1" t="str">
        <f>IF(VLOOKUP(A37,'Herre resultater'!$A$3:$Z$125,11,FALSE)&gt;0,VLOOKUP(A37,'Herre resultater'!$A$3:$Z$125,11,FALSE)," ")</f>
        <v xml:space="preserve"> </v>
      </c>
      <c r="H37" t="str">
        <f>IF(VLOOKUP(A37,'Herre resultater'!$A$3:$Z$125,13,FALSE)&gt;0,VLOOKUP(A37,'Herre resultater'!$A$3:$Z$125,13,FALSE)," ")</f>
        <v xml:space="preserve"> </v>
      </c>
      <c r="I37" s="1" t="str">
        <f>IF(VLOOKUP(A37,'Herre resultater'!$A$3:$Z$125,15,FALSE)&gt;0,VLOOKUP(A37,'Herre resultater'!$A$3:$Z$125,15,FALSE)," ")</f>
        <v xml:space="preserve"> </v>
      </c>
      <c r="J37" s="44" t="str">
        <f>IF(VLOOKUP(A37,'Herre resultater'!$A$3:$Z$125,17,FALSE)&gt;0,VLOOKUP(A37,'Herre resultater'!$A$3:$Z$125,17,FALSE)," ")</f>
        <v xml:space="preserve"> </v>
      </c>
      <c r="K37" s="45" t="str">
        <f>IF(VLOOKUP(A37,'Herre resultater'!$A$3:$Z$125,19,FALSE)&gt;0,VLOOKUP(A37,'Herre resultater'!$A$3:$Z$125,19,FALSE)," ")</f>
        <v xml:space="preserve"> </v>
      </c>
      <c r="L37" s="40">
        <f>IF(VLOOKUP(A37,'Herre resultater'!$A$3:$Z$125,21,FALSE)&gt;0,VLOOKUP(A37,'Herre resultater'!$A$3:$Z$125,21,FALSE)," ")</f>
        <v>16</v>
      </c>
      <c r="M37" s="40" t="str">
        <f>IF(VLOOKUP(A37,'Herre resultater'!$A$3:$Z$125,23,FALSE)&gt;0,VLOOKUP(A37,'Herre resultater'!$A$3:$Z$125,23,FALSE)," ")</f>
        <v xml:space="preserve"> </v>
      </c>
      <c r="N37" s="40" t="str">
        <f>IF(VLOOKUP(A37,'Herre resultater'!$A$3:$Z$125,25,FALSE)&gt;0,VLOOKUP(A37,'Herre resultater'!$A$3:$Z$125,25,FALSE)," ")</f>
        <v xml:space="preserve"> </v>
      </c>
      <c r="O37" s="40" t="str">
        <f>IF(VLOOKUP(A37,'Herre resultater'!$A$3:$BZ$125,27,FALSE)&gt;0,VLOOKUP(A37,'Herre resultater'!$A$3:$BZ$125,27,FALSE)," ")</f>
        <v xml:space="preserve"> </v>
      </c>
      <c r="P37" s="40" t="str">
        <f>IF(VLOOKUP(A37,'Herre resultater'!$A$3:$BZ$125,29,FALSE)&gt;0,VLOOKUP(A37,'Herre resultater'!$A$3:$BZ$125,29,FALSE)," ")</f>
        <v xml:space="preserve"> </v>
      </c>
      <c r="Q37" s="40" t="str">
        <f>IF(VLOOKUP(A37,'Herre resultater'!$A$3:$BZ$125,31,FALSE)&gt;0,VLOOKUP(A37,'Herre resultater'!$A$3:$BZ$125,31,FALSE)," ")</f>
        <v xml:space="preserve"> </v>
      </c>
      <c r="R37" s="40" t="str">
        <f>IF(VLOOKUP(A37,'Herre resultater'!$A$3:$BZ$125,33,FALSE)&gt;0,VLOOKUP(A37,'Herre resultater'!$A$3:$BZ$125,33,FALSE)," ")</f>
        <v xml:space="preserve"> </v>
      </c>
      <c r="S37" s="40" t="str">
        <f>IF(VLOOKUP(A37,'Herre resultater'!$A$3:$BZ$125,35,FALSE)&gt;0,VLOOKUP(A37,'Herre resultater'!$A$3:$BZ$125,35,FALSE)," ")</f>
        <v xml:space="preserve"> </v>
      </c>
      <c r="T37" s="40" t="str">
        <f>IF(VLOOKUP(A37,'Herre resultater'!$A$3:$BZ$125,37,FALSE)&gt;0,VLOOKUP(A37,'Herre resultater'!$A$3:$BZ$125,37,FALSE)," ")</f>
        <v xml:space="preserve"> </v>
      </c>
      <c r="U37" s="1" t="str">
        <f>IF(VLOOKUP(A37,'Herre resultater'!$A$3:$BZ$125,39,FALSE)&gt;0,VLOOKUP(A37,'Herre resultater'!$A$3:$BZ$125,39,FALSE)," ")</f>
        <v xml:space="preserve"> </v>
      </c>
      <c r="V37" t="str">
        <f>IF(VLOOKUP(A37,'Herre resultater'!$A$3:$BZ$125,41,FALSE)&gt;0,VLOOKUP(A37,'Herre resultater'!$A$3:$BZ$125,41,FALSE)," ")</f>
        <v xml:space="preserve"> </v>
      </c>
      <c r="W37" s="1" t="str">
        <f>IF(VLOOKUP(A37,'Herre resultater'!$A$3:$BZ$125,43,FALSE)&gt;0,VLOOKUP(A37,'Herre resultater'!$A$3:$BZ$125,43,FALSE)," ")</f>
        <v xml:space="preserve"> </v>
      </c>
      <c r="X37" s="1" t="str">
        <f>IF(VLOOKUP(A37,'Herre resultater'!$A$3:$BZ$125,45,FALSE)&gt;0,VLOOKUP(A37,'Herre resultater'!$A$3:$BZ$125,45,FALSE)," ")</f>
        <v xml:space="preserve"> </v>
      </c>
      <c r="Y37" s="40" t="str">
        <f>IF(VLOOKUP(A37,'Herre resultater'!$A$3:$BZ$125,47,FALSE)&gt;0,VLOOKUP(A37,'Herre resultater'!$A$3:$BZ$125,47,FALSE)," ")</f>
        <v xml:space="preserve"> </v>
      </c>
      <c r="Z37" s="1" t="str">
        <f>IF(VLOOKUP(A37,'Herre resultater'!$A$3:$BZ$125,49,FALSE)&gt;0,VLOOKUP(A37,'Herre resultater'!$A$3:$BZ$125,49,FALSE)," ")</f>
        <v xml:space="preserve"> </v>
      </c>
      <c r="AA37" s="40" t="str">
        <f>IF(VLOOKUP(A37,'Herre resultater'!$A$3:$BZ$125,51,FALSE)&gt;0,VLOOKUP(A37,'Herre resultater'!$A$3:$BZ$125,51,FALSE)," ")</f>
        <v xml:space="preserve"> </v>
      </c>
      <c r="AB37" s="1" t="str">
        <f>IF(VLOOKUP(A37,'Herre resultater'!$A$3:$BZ$125,53,FALSE)&gt;0,VLOOKUP(A37,'Herre resultater'!$A$3:$BZ$125,53,FALSE)," ")</f>
        <v xml:space="preserve"> </v>
      </c>
      <c r="AC37" t="str">
        <f>IF(VLOOKUP(A37,'Herre resultater'!$A$3:$BZ$125,55,FALSE)&gt;0,VLOOKUP(A37,'Herre resultater'!$A$3:$BZ$125,55,FALSE)," ")</f>
        <v xml:space="preserve"> </v>
      </c>
      <c r="AD37" s="1" t="str">
        <f>IF(VLOOKUP(A37,'Herre resultater'!$A$3:$BZ$125,57,FALSE)&gt;0,VLOOKUP(A37,'Herre resultater'!$A$3:$BZ$125,57,FALSE)," ")</f>
        <v xml:space="preserve"> </v>
      </c>
    </row>
    <row r="38" spans="1:30">
      <c r="A38" s="1">
        <v>28</v>
      </c>
      <c r="B38" s="16" t="s">
        <v>43</v>
      </c>
      <c r="C38" s="19">
        <f>VLOOKUP(A38,'Herre resultater'!$A$3:$Z$125,4,)</f>
        <v>50</v>
      </c>
      <c r="D38" s="1">
        <f t="shared" si="0"/>
        <v>20</v>
      </c>
      <c r="E38" s="1" t="str">
        <f>IF(VLOOKUP(A38,'Herre resultater'!$A$3:$Z$125,7,FALSE)&gt;0,VLOOKUP(A38,'Herre resultater'!$A$3:$Z$125,7,FALSE)," ")</f>
        <v xml:space="preserve"> </v>
      </c>
      <c r="F38" t="str">
        <f>IF(VLOOKUP(A38,'Herre resultater'!$A$3:$Z$125,9,FALSE)&gt;0,VLOOKUP(A38,'Herre resultater'!$A$3:$Z$125,9,FALSE)," ")</f>
        <v xml:space="preserve"> </v>
      </c>
      <c r="G38" s="1" t="str">
        <f>IF(VLOOKUP(A38,'Herre resultater'!$A$3:$Z$125,11,FALSE)&gt;0,VLOOKUP(A38,'Herre resultater'!$A$3:$Z$125,11,FALSE)," ")</f>
        <v xml:space="preserve"> </v>
      </c>
      <c r="H38" t="str">
        <f>IF(VLOOKUP(A38,'Herre resultater'!$A$3:$Z$125,13,FALSE)&gt;0,VLOOKUP(A38,'Herre resultater'!$A$3:$Z$125,13,FALSE)," ")</f>
        <v xml:space="preserve"> </v>
      </c>
      <c r="I38" s="1">
        <f>IF(VLOOKUP(A38,'Herre resultater'!$A$3:$Z$125,15,FALSE)&gt;0,VLOOKUP(A38,'Herre resultater'!$A$3:$Z$125,15,FALSE)," ")</f>
        <v>17</v>
      </c>
      <c r="J38" s="44" t="str">
        <f>IF(VLOOKUP(A38,'Herre resultater'!$A$3:$Z$125,17,FALSE)&gt;0,VLOOKUP(A38,'Herre resultater'!$A$3:$Z$125,17,FALSE)," ")</f>
        <v xml:space="preserve"> </v>
      </c>
      <c r="K38" s="45" t="str">
        <f>IF(VLOOKUP(A38,'Herre resultater'!$A$3:$Z$125,19,FALSE)&gt;0,VLOOKUP(A38,'Herre resultater'!$A$3:$Z$125,19,FALSE)," ")</f>
        <v xml:space="preserve"> </v>
      </c>
      <c r="L38" s="40">
        <f>IF(VLOOKUP(A38,'Herre resultater'!$A$3:$Z$125,21,FALSE)&gt;0,VLOOKUP(A38,'Herre resultater'!$A$3:$Z$125,21,FALSE)," ")</f>
        <v>3</v>
      </c>
      <c r="M38" s="40" t="str">
        <f>IF(VLOOKUP(A38,'Herre resultater'!$A$3:$Z$125,23,FALSE)&gt;0,VLOOKUP(A38,'Herre resultater'!$A$3:$Z$125,23,FALSE)," ")</f>
        <v xml:space="preserve"> </v>
      </c>
      <c r="N38" s="40" t="str">
        <f>IF(VLOOKUP(A38,'Herre resultater'!$A$3:$Z$125,25,FALSE)&gt;0,VLOOKUP(A38,'Herre resultater'!$A$3:$Z$125,25,FALSE)," ")</f>
        <v xml:space="preserve"> </v>
      </c>
      <c r="O38" s="40" t="str">
        <f>IF(VLOOKUP(A38,'Herre resultater'!$A$3:$BZ$125,27,FALSE)&gt;0,VLOOKUP(A38,'Herre resultater'!$A$3:$BZ$125,27,FALSE)," ")</f>
        <v xml:space="preserve"> </v>
      </c>
      <c r="P38" s="40" t="str">
        <f>IF(VLOOKUP(A38,'Herre resultater'!$A$3:$BZ$125,29,FALSE)&gt;0,VLOOKUP(A38,'Herre resultater'!$A$3:$BZ$125,29,FALSE)," ")</f>
        <v xml:space="preserve"> </v>
      </c>
      <c r="Q38" s="40" t="str">
        <f>IF(VLOOKUP(A38,'Herre resultater'!$A$3:$BZ$125,31,FALSE)&gt;0,VLOOKUP(A38,'Herre resultater'!$A$3:$BZ$125,31,FALSE)," ")</f>
        <v xml:space="preserve"> </v>
      </c>
      <c r="R38" s="40" t="str">
        <f>IF(VLOOKUP(A38,'Herre resultater'!$A$3:$BZ$125,33,FALSE)&gt;0,VLOOKUP(A38,'Herre resultater'!$A$3:$BZ$125,33,FALSE)," ")</f>
        <v xml:space="preserve"> </v>
      </c>
      <c r="S38" s="40" t="str">
        <f>IF(VLOOKUP(A38,'Herre resultater'!$A$3:$BZ$125,35,FALSE)&gt;0,VLOOKUP(A38,'Herre resultater'!$A$3:$BZ$125,35,FALSE)," ")</f>
        <v xml:space="preserve"> </v>
      </c>
      <c r="T38" s="40" t="str">
        <f>IF(VLOOKUP(A38,'Herre resultater'!$A$3:$BZ$125,37,FALSE)&gt;0,VLOOKUP(A38,'Herre resultater'!$A$3:$BZ$125,37,FALSE)," ")</f>
        <v xml:space="preserve"> </v>
      </c>
      <c r="U38" s="1" t="str">
        <f>IF(VLOOKUP(A38,'Herre resultater'!$A$3:$BZ$125,39,FALSE)&gt;0,VLOOKUP(A38,'Herre resultater'!$A$3:$BZ$125,39,FALSE)," ")</f>
        <v xml:space="preserve"> </v>
      </c>
      <c r="V38" t="str">
        <f>IF(VLOOKUP(A38,'Herre resultater'!$A$3:$BZ$125,41,FALSE)&gt;0,VLOOKUP(A38,'Herre resultater'!$A$3:$BZ$125,41,FALSE)," ")</f>
        <v xml:space="preserve"> </v>
      </c>
      <c r="W38" s="1" t="str">
        <f>IF(VLOOKUP(A38,'Herre resultater'!$A$3:$BZ$125,43,FALSE)&gt;0,VLOOKUP(A38,'Herre resultater'!$A$3:$BZ$125,43,FALSE)," ")</f>
        <v xml:space="preserve"> </v>
      </c>
      <c r="X38" s="1" t="str">
        <f>IF(VLOOKUP(A38,'Herre resultater'!$A$3:$BZ$125,45,FALSE)&gt;0,VLOOKUP(A38,'Herre resultater'!$A$3:$BZ$125,45,FALSE)," ")</f>
        <v xml:space="preserve"> </v>
      </c>
      <c r="Y38" s="40" t="str">
        <f>IF(VLOOKUP(A38,'Herre resultater'!$A$3:$BZ$125,47,FALSE)&gt;0,VLOOKUP(A38,'Herre resultater'!$A$3:$BZ$125,47,FALSE)," ")</f>
        <v xml:space="preserve"> </v>
      </c>
      <c r="Z38" s="1" t="str">
        <f>IF(VLOOKUP(A38,'Herre resultater'!$A$3:$BZ$125,49,FALSE)&gt;0,VLOOKUP(A38,'Herre resultater'!$A$3:$BZ$125,49,FALSE)," ")</f>
        <v xml:space="preserve"> </v>
      </c>
      <c r="AA38" s="40" t="str">
        <f>IF(VLOOKUP(A38,'Herre resultater'!$A$3:$BZ$125,51,FALSE)&gt;0,VLOOKUP(A38,'Herre resultater'!$A$3:$BZ$125,51,FALSE)," ")</f>
        <v xml:space="preserve"> </v>
      </c>
      <c r="AB38" s="1" t="str">
        <f>IF(VLOOKUP(A38,'Herre resultater'!$A$3:$BZ$125,53,FALSE)&gt;0,VLOOKUP(A38,'Herre resultater'!$A$3:$BZ$125,53,FALSE)," ")</f>
        <v xml:space="preserve"> </v>
      </c>
      <c r="AC38" t="str">
        <f>IF(VLOOKUP(A38,'Herre resultater'!$A$3:$BZ$125,55,FALSE)&gt;0,VLOOKUP(A38,'Herre resultater'!$A$3:$BZ$125,55,FALSE)," ")</f>
        <v xml:space="preserve"> </v>
      </c>
      <c r="AD38" s="1" t="str">
        <f>IF(VLOOKUP(A38,'Herre resultater'!$A$3:$BZ$125,57,FALSE)&gt;0,VLOOKUP(A38,'Herre resultater'!$A$3:$BZ$125,57,FALSE)," ")</f>
        <v xml:space="preserve"> </v>
      </c>
    </row>
    <row r="39" spans="1:30">
      <c r="A39" s="1">
        <v>29</v>
      </c>
      <c r="B39" s="16" t="s">
        <v>63</v>
      </c>
      <c r="C39" s="19">
        <f>VLOOKUP(A39,'Herre resultater'!$A$3:$Z$125,4,)</f>
        <v>40</v>
      </c>
      <c r="D39" s="1">
        <f t="shared" si="0"/>
        <v>93</v>
      </c>
      <c r="E39" s="1" t="str">
        <f>IF(VLOOKUP(A39,'Herre resultater'!$A$3:$Z$125,7,FALSE)&gt;0,VLOOKUP(A39,'Herre resultater'!$A$3:$Z$125,7,FALSE)," ")</f>
        <v xml:space="preserve"> </v>
      </c>
      <c r="F39" t="str">
        <f>IF(VLOOKUP(A39,'Herre resultater'!$A$3:$Z$125,9,FALSE)&gt;0,VLOOKUP(A39,'Herre resultater'!$A$3:$Z$125,9,FALSE)," ")</f>
        <v xml:space="preserve"> </v>
      </c>
      <c r="G39" s="1" t="str">
        <f>IF(VLOOKUP(A39,'Herre resultater'!$A$3:$Z$125,11,FALSE)&gt;0,VLOOKUP(A39,'Herre resultater'!$A$3:$Z$125,11,FALSE)," ")</f>
        <v xml:space="preserve"> </v>
      </c>
      <c r="H39">
        <f>IF(VLOOKUP(A39,'Herre resultater'!$A$3:$Z$125,13,FALSE)&gt;0,VLOOKUP(A39,'Herre resultater'!$A$3:$Z$125,13,FALSE)," ")</f>
        <v>23</v>
      </c>
      <c r="I39" s="1" t="str">
        <f>IF(VLOOKUP(A39,'Herre resultater'!$A$3:$Z$125,15,FALSE)&gt;0,VLOOKUP(A39,'Herre resultater'!$A$3:$Z$125,15,FALSE)," ")</f>
        <v xml:space="preserve"> </v>
      </c>
      <c r="J39" s="44">
        <f>IF(VLOOKUP(A39,'Herre resultater'!$A$3:$Z$125,17,FALSE)&gt;0,VLOOKUP(A39,'Herre resultater'!$A$3:$Z$125,17,FALSE)," ")</f>
        <v>24</v>
      </c>
      <c r="K39" s="45" t="str">
        <f>IF(VLOOKUP(A39,'Herre resultater'!$A$3:$Z$125,19,FALSE)&gt;0,VLOOKUP(A39,'Herre resultater'!$A$3:$Z$125,19,FALSE)," ")</f>
        <v xml:space="preserve"> </v>
      </c>
      <c r="L39" s="40">
        <f>IF(VLOOKUP(A39,'Herre resultater'!$A$3:$Z$125,21,FALSE)&gt;0,VLOOKUP(A39,'Herre resultater'!$A$3:$Z$125,21,FALSE)," ")</f>
        <v>21</v>
      </c>
      <c r="M39" s="40" t="str">
        <f>IF(VLOOKUP(A39,'Herre resultater'!$A$3:$Z$125,23,FALSE)&gt;0,VLOOKUP(A39,'Herre resultater'!$A$3:$Z$125,23,FALSE)," ")</f>
        <v xml:space="preserve"> </v>
      </c>
      <c r="N39" s="40" t="str">
        <f>IF(VLOOKUP(A39,'Herre resultater'!$A$3:$Z$125,25,FALSE)&gt;0,VLOOKUP(A39,'Herre resultater'!$A$3:$Z$125,25,FALSE)," ")</f>
        <v xml:space="preserve"> </v>
      </c>
      <c r="O39" s="40" t="str">
        <f>IF(VLOOKUP(A39,'Herre resultater'!$A$3:$BZ$125,27,FALSE)&gt;0,VLOOKUP(A39,'Herre resultater'!$A$3:$BZ$125,27,FALSE)," ")</f>
        <v xml:space="preserve"> </v>
      </c>
      <c r="P39" s="40" t="str">
        <f>IF(VLOOKUP(A39,'Herre resultater'!$A$3:$BZ$125,29,FALSE)&gt;0,VLOOKUP(A39,'Herre resultater'!$A$3:$BZ$125,29,FALSE)," ")</f>
        <v xml:space="preserve"> </v>
      </c>
      <c r="Q39" s="40" t="str">
        <f>IF(VLOOKUP(A39,'Herre resultater'!$A$3:$BZ$125,31,FALSE)&gt;0,VLOOKUP(A39,'Herre resultater'!$A$3:$BZ$125,31,FALSE)," ")</f>
        <v xml:space="preserve"> </v>
      </c>
      <c r="R39" s="40" t="str">
        <f>IF(VLOOKUP(A39,'Herre resultater'!$A$3:$BZ$125,33,FALSE)&gt;0,VLOOKUP(A39,'Herre resultater'!$A$3:$BZ$125,33,FALSE)," ")</f>
        <v xml:space="preserve"> </v>
      </c>
      <c r="S39" s="40" t="str">
        <f>IF(VLOOKUP(A39,'Herre resultater'!$A$3:$BZ$125,35,FALSE)&gt;0,VLOOKUP(A39,'Herre resultater'!$A$3:$BZ$125,35,FALSE)," ")</f>
        <v xml:space="preserve"> </v>
      </c>
      <c r="T39" s="40" t="str">
        <f>IF(VLOOKUP(A39,'Herre resultater'!$A$3:$BZ$125,37,FALSE)&gt;0,VLOOKUP(A39,'Herre resultater'!$A$3:$BZ$125,37,FALSE)," ")</f>
        <v xml:space="preserve"> </v>
      </c>
      <c r="U39" s="1" t="str">
        <f>IF(VLOOKUP(A39,'Herre resultater'!$A$3:$BZ$125,39,FALSE)&gt;0,VLOOKUP(A39,'Herre resultater'!$A$3:$BZ$125,39,FALSE)," ")</f>
        <v xml:space="preserve"> </v>
      </c>
      <c r="V39">
        <f>IF(VLOOKUP(A39,'Herre resultater'!$A$3:$BZ$125,41,FALSE)&gt;0,VLOOKUP(A39,'Herre resultater'!$A$3:$BZ$125,41,FALSE)," ")</f>
        <v>25</v>
      </c>
      <c r="W39" s="1" t="str">
        <f>IF(VLOOKUP(A39,'Herre resultater'!$A$3:$BZ$125,43,FALSE)&gt;0,VLOOKUP(A39,'Herre resultater'!$A$3:$BZ$125,43,FALSE)," ")</f>
        <v xml:space="preserve"> </v>
      </c>
      <c r="X39" s="1" t="str">
        <f>IF(VLOOKUP(A39,'Herre resultater'!$A$3:$BZ$125,45,FALSE)&gt;0,VLOOKUP(A39,'Herre resultater'!$A$3:$BZ$125,45,FALSE)," ")</f>
        <v xml:space="preserve"> </v>
      </c>
      <c r="Y39" s="40" t="str">
        <f>IF(VLOOKUP(A39,'Herre resultater'!$A$3:$BZ$125,47,FALSE)&gt;0,VLOOKUP(A39,'Herre resultater'!$A$3:$BZ$125,47,FALSE)," ")</f>
        <v xml:space="preserve"> </v>
      </c>
      <c r="Z39" s="1" t="str">
        <f>IF(VLOOKUP(A39,'Herre resultater'!$A$3:$BZ$125,49,FALSE)&gt;0,VLOOKUP(A39,'Herre resultater'!$A$3:$BZ$125,49,FALSE)," ")</f>
        <v xml:space="preserve"> </v>
      </c>
      <c r="AA39" s="40" t="str">
        <f>IF(VLOOKUP(A39,'Herre resultater'!$A$3:$BZ$125,51,FALSE)&gt;0,VLOOKUP(A39,'Herre resultater'!$A$3:$BZ$125,51,FALSE)," ")</f>
        <v xml:space="preserve"> </v>
      </c>
      <c r="AB39" s="1" t="str">
        <f>IF(VLOOKUP(A39,'Herre resultater'!$A$3:$BZ$125,53,FALSE)&gt;0,VLOOKUP(A39,'Herre resultater'!$A$3:$BZ$125,53,FALSE)," ")</f>
        <v xml:space="preserve"> </v>
      </c>
      <c r="AC39" t="str">
        <f>IF(VLOOKUP(A39,'Herre resultater'!$A$3:$BZ$125,55,FALSE)&gt;0,VLOOKUP(A39,'Herre resultater'!$A$3:$BZ$125,55,FALSE)," ")</f>
        <v xml:space="preserve"> </v>
      </c>
      <c r="AD39" s="1" t="str">
        <f>IF(VLOOKUP(A39,'Herre resultater'!$A$3:$BZ$125,57,FALSE)&gt;0,VLOOKUP(A39,'Herre resultater'!$A$3:$BZ$125,57,FALSE)," ")</f>
        <v xml:space="preserve"> </v>
      </c>
    </row>
    <row r="40" spans="1:30">
      <c r="A40" s="1">
        <v>30</v>
      </c>
      <c r="B40" s="16" t="s">
        <v>10</v>
      </c>
      <c r="C40" s="19">
        <f>VLOOKUP(A40,'Herre resultater'!$A$3:$Z$125,4,)</f>
        <v>70</v>
      </c>
      <c r="D40" s="1">
        <f t="shared" si="0"/>
        <v>86</v>
      </c>
      <c r="E40" s="1" t="str">
        <f>IF(VLOOKUP(A40,'Herre resultater'!$A$3:$Z$125,7,FALSE)&gt;0,VLOOKUP(A40,'Herre resultater'!$A$3:$Z$125,7,FALSE)," ")</f>
        <v xml:space="preserve"> </v>
      </c>
      <c r="F40" t="str">
        <f>IF(VLOOKUP(A40,'Herre resultater'!$A$3:$Z$125,9,FALSE)&gt;0,VLOOKUP(A40,'Herre resultater'!$A$3:$Z$125,9,FALSE)," ")</f>
        <v xml:space="preserve"> </v>
      </c>
      <c r="G40" s="1">
        <f>IF(VLOOKUP(A40,'Herre resultater'!$A$3:$Z$125,11,FALSE)&gt;0,VLOOKUP(A40,'Herre resultater'!$A$3:$Z$125,11,FALSE)," ")</f>
        <v>24</v>
      </c>
      <c r="H40" t="str">
        <f>IF(VLOOKUP(A40,'Herre resultater'!$A$3:$Z$125,13,FALSE)&gt;0,VLOOKUP(A40,'Herre resultater'!$A$3:$Z$125,13,FALSE)," ")</f>
        <v xml:space="preserve"> </v>
      </c>
      <c r="I40" s="1" t="str">
        <f>IF(VLOOKUP(A40,'Herre resultater'!$A$3:$Z$125,15,FALSE)&gt;0,VLOOKUP(A40,'Herre resultater'!$A$3:$Z$125,15,FALSE)," ")</f>
        <v xml:space="preserve"> </v>
      </c>
      <c r="J40" s="44" t="str">
        <f>IF(VLOOKUP(A40,'Herre resultater'!$A$3:$Z$125,17,FALSE)&gt;0,VLOOKUP(A40,'Herre resultater'!$A$3:$Z$125,17,FALSE)," ")</f>
        <v xml:space="preserve"> </v>
      </c>
      <c r="K40" s="45" t="str">
        <f>IF(VLOOKUP(A40,'Herre resultater'!$A$3:$Z$125,19,FALSE)&gt;0,VLOOKUP(A40,'Herre resultater'!$A$3:$Z$125,19,FALSE)," ")</f>
        <v xml:space="preserve"> </v>
      </c>
      <c r="L40" s="40" t="str">
        <f>IF(VLOOKUP(A40,'Herre resultater'!$A$3:$Z$125,21,FALSE)&gt;0,VLOOKUP(A40,'Herre resultater'!$A$3:$Z$125,21,FALSE)," ")</f>
        <v xml:space="preserve"> </v>
      </c>
      <c r="M40" s="40" t="str">
        <f>IF(VLOOKUP(A40,'Herre resultater'!$A$3:$Z$125,23,FALSE)&gt;0,VLOOKUP(A40,'Herre resultater'!$A$3:$Z$125,23,FALSE)," ")</f>
        <v xml:space="preserve"> </v>
      </c>
      <c r="N40" s="40" t="str">
        <f>IF(VLOOKUP(A40,'Herre resultater'!$A$3:$Z$125,25,FALSE)&gt;0,VLOOKUP(A40,'Herre resultater'!$A$3:$Z$125,25,FALSE)," ")</f>
        <v xml:space="preserve"> </v>
      </c>
      <c r="O40" s="40" t="str">
        <f>IF(VLOOKUP(A40,'Herre resultater'!$A$3:$BZ$125,27,FALSE)&gt;0,VLOOKUP(A40,'Herre resultater'!$A$3:$BZ$125,27,FALSE)," ")</f>
        <v xml:space="preserve"> </v>
      </c>
      <c r="P40" s="40" t="str">
        <f>IF(VLOOKUP(A40,'Herre resultater'!$A$3:$BZ$125,29,FALSE)&gt;0,VLOOKUP(A40,'Herre resultater'!$A$3:$BZ$125,29,FALSE)," ")</f>
        <v xml:space="preserve"> </v>
      </c>
      <c r="Q40" s="40" t="str">
        <f>IF(VLOOKUP(A40,'Herre resultater'!$A$3:$BZ$125,31,FALSE)&gt;0,VLOOKUP(A40,'Herre resultater'!$A$3:$BZ$125,31,FALSE)," ")</f>
        <v xml:space="preserve"> </v>
      </c>
      <c r="R40" s="40" t="str">
        <f>IF(VLOOKUP(A40,'Herre resultater'!$A$3:$BZ$125,33,FALSE)&gt;0,VLOOKUP(A40,'Herre resultater'!$A$3:$BZ$125,33,FALSE)," ")</f>
        <v xml:space="preserve"> </v>
      </c>
      <c r="S40" s="40" t="str">
        <f>IF(VLOOKUP(A40,'Herre resultater'!$A$3:$BZ$125,35,FALSE)&gt;0,VLOOKUP(A40,'Herre resultater'!$A$3:$BZ$125,35,FALSE)," ")</f>
        <v xml:space="preserve"> </v>
      </c>
      <c r="T40" s="40" t="str">
        <f>IF(VLOOKUP(A40,'Herre resultater'!$A$3:$BZ$125,37,FALSE)&gt;0,VLOOKUP(A40,'Herre resultater'!$A$3:$BZ$125,37,FALSE)," ")</f>
        <v xml:space="preserve"> </v>
      </c>
      <c r="U40" s="1">
        <f>IF(VLOOKUP(A40,'Herre resultater'!$A$3:$BZ$125,39,FALSE)&gt;0,VLOOKUP(A40,'Herre resultater'!$A$3:$BZ$125,39,FALSE)," ")</f>
        <v>23</v>
      </c>
      <c r="V40" t="str">
        <f>IF(VLOOKUP(A40,'Herre resultater'!$A$3:$BZ$125,41,FALSE)&gt;0,VLOOKUP(A40,'Herre resultater'!$A$3:$BZ$125,41,FALSE)," ")</f>
        <v xml:space="preserve"> </v>
      </c>
      <c r="W40" s="1" t="str">
        <f>IF(VLOOKUP(A40,'Herre resultater'!$A$3:$BZ$125,43,FALSE)&gt;0,VLOOKUP(A40,'Herre resultater'!$A$3:$BZ$125,43,FALSE)," ")</f>
        <v xml:space="preserve"> </v>
      </c>
      <c r="X40" s="1" t="str">
        <f>IF(VLOOKUP(A40,'Herre resultater'!$A$3:$BZ$125,45,FALSE)&gt;0,VLOOKUP(A40,'Herre resultater'!$A$3:$BZ$125,45,FALSE)," ")</f>
        <v xml:space="preserve"> </v>
      </c>
      <c r="Y40" s="40" t="str">
        <f>IF(VLOOKUP(A40,'Herre resultater'!$A$3:$BZ$125,47,FALSE)&gt;0,VLOOKUP(A40,'Herre resultater'!$A$3:$BZ$125,47,FALSE)," ")</f>
        <v xml:space="preserve"> </v>
      </c>
      <c r="Z40" s="1">
        <f>IF(VLOOKUP(A40,'Herre resultater'!$A$3:$BZ$125,49,FALSE)&gt;0,VLOOKUP(A40,'Herre resultater'!$A$3:$BZ$125,49,FALSE)," ")</f>
        <v>23</v>
      </c>
      <c r="AA40" s="40" t="str">
        <f>IF(VLOOKUP(A40,'Herre resultater'!$A$3:$BZ$125,51,FALSE)&gt;0,VLOOKUP(A40,'Herre resultater'!$A$3:$BZ$125,51,FALSE)," ")</f>
        <v xml:space="preserve"> </v>
      </c>
      <c r="AB40" s="1">
        <f>IF(VLOOKUP(A40,'Herre resultater'!$A$3:$BZ$125,53,FALSE)&gt;0,VLOOKUP(A40,'Herre resultater'!$A$3:$BZ$125,53,FALSE)," ")</f>
        <v>16</v>
      </c>
      <c r="AC40" t="str">
        <f>IF(VLOOKUP(A40,'Herre resultater'!$A$3:$BZ$125,55,FALSE)&gt;0,VLOOKUP(A40,'Herre resultater'!$A$3:$BZ$125,55,FALSE)," ")</f>
        <v xml:space="preserve"> </v>
      </c>
      <c r="AD40" s="1" t="str">
        <f>IF(VLOOKUP(A40,'Herre resultater'!$A$3:$BZ$125,57,FALSE)&gt;0,VLOOKUP(A40,'Herre resultater'!$A$3:$BZ$125,57,FALSE)," ")</f>
        <v xml:space="preserve"> </v>
      </c>
    </row>
    <row r="41" spans="1:30">
      <c r="A41" s="1">
        <v>31</v>
      </c>
      <c r="B41" s="16" t="s">
        <v>45</v>
      </c>
      <c r="C41" s="19">
        <f>VLOOKUP(A41,'Herre resultater'!$A$3:$Z$125,4,)</f>
        <v>50</v>
      </c>
      <c r="D41" s="1">
        <f t="shared" si="0"/>
        <v>42</v>
      </c>
      <c r="E41" s="1" t="str">
        <f>IF(VLOOKUP(A41,'Herre resultater'!$A$3:$Z$125,7,FALSE)&gt;0,VLOOKUP(A41,'Herre resultater'!$A$3:$Z$125,7,FALSE)," ")</f>
        <v xml:space="preserve"> </v>
      </c>
      <c r="F41" t="str">
        <f>IF(VLOOKUP(A41,'Herre resultater'!$A$3:$Z$125,9,FALSE)&gt;0,VLOOKUP(A41,'Herre resultater'!$A$3:$Z$125,9,FALSE)," ")</f>
        <v xml:space="preserve"> </v>
      </c>
      <c r="G41" s="1" t="str">
        <f>IF(VLOOKUP(A41,'Herre resultater'!$A$3:$Z$125,11,FALSE)&gt;0,VLOOKUP(A41,'Herre resultater'!$A$3:$Z$125,11,FALSE)," ")</f>
        <v xml:space="preserve"> </v>
      </c>
      <c r="H41" t="str">
        <f>IF(VLOOKUP(A41,'Herre resultater'!$A$3:$Z$125,13,FALSE)&gt;0,VLOOKUP(A41,'Herre resultater'!$A$3:$Z$125,13,FALSE)," ")</f>
        <v xml:space="preserve"> </v>
      </c>
      <c r="I41" s="1">
        <f>IF(VLOOKUP(A41,'Herre resultater'!$A$3:$Z$125,15,FALSE)&gt;0,VLOOKUP(A41,'Herre resultater'!$A$3:$Z$125,15,FALSE)," ")</f>
        <v>20</v>
      </c>
      <c r="J41" s="44">
        <f>IF(VLOOKUP(A41,'Herre resultater'!$A$3:$Z$125,17,FALSE)&gt;0,VLOOKUP(A41,'Herre resultater'!$A$3:$Z$125,17,FALSE)," ")</f>
        <v>22</v>
      </c>
      <c r="K41" s="45" t="str">
        <f>IF(VLOOKUP(A41,'Herre resultater'!$A$3:$Z$125,19,FALSE)&gt;0,VLOOKUP(A41,'Herre resultater'!$A$3:$Z$125,19,FALSE)," ")</f>
        <v xml:space="preserve"> </v>
      </c>
      <c r="L41" s="40" t="str">
        <f>IF(VLOOKUP(A41,'Herre resultater'!$A$3:$Z$125,21,FALSE)&gt;0,VLOOKUP(A41,'Herre resultater'!$A$3:$Z$125,21,FALSE)," ")</f>
        <v xml:space="preserve"> </v>
      </c>
      <c r="M41" s="40" t="str">
        <f>IF(VLOOKUP(A41,'Herre resultater'!$A$3:$Z$125,23,FALSE)&gt;0,VLOOKUP(A41,'Herre resultater'!$A$3:$Z$125,23,FALSE)," ")</f>
        <v xml:space="preserve"> </v>
      </c>
      <c r="N41" s="40" t="str">
        <f>IF(VLOOKUP(A41,'Herre resultater'!$A$3:$Z$125,25,FALSE)&gt;0,VLOOKUP(A41,'Herre resultater'!$A$3:$Z$125,25,FALSE)," ")</f>
        <v xml:space="preserve"> </v>
      </c>
      <c r="O41" s="40" t="str">
        <f>IF(VLOOKUP(A41,'Herre resultater'!$A$3:$BZ$125,27,FALSE)&gt;0,VLOOKUP(A41,'Herre resultater'!$A$3:$BZ$125,27,FALSE)," ")</f>
        <v xml:space="preserve"> </v>
      </c>
      <c r="P41" s="40" t="str">
        <f>IF(VLOOKUP(A41,'Herre resultater'!$A$3:$BZ$125,29,FALSE)&gt;0,VLOOKUP(A41,'Herre resultater'!$A$3:$BZ$125,29,FALSE)," ")</f>
        <v xml:space="preserve"> </v>
      </c>
      <c r="Q41" s="40" t="str">
        <f>IF(VLOOKUP(A41,'Herre resultater'!$A$3:$BZ$125,31,FALSE)&gt;0,VLOOKUP(A41,'Herre resultater'!$A$3:$BZ$125,31,FALSE)," ")</f>
        <v xml:space="preserve"> </v>
      </c>
      <c r="R41" s="40" t="str">
        <f>IF(VLOOKUP(A41,'Herre resultater'!$A$3:$BZ$125,33,FALSE)&gt;0,VLOOKUP(A41,'Herre resultater'!$A$3:$BZ$125,33,FALSE)," ")</f>
        <v xml:space="preserve"> </v>
      </c>
      <c r="S41" s="40" t="str">
        <f>IF(VLOOKUP(A41,'Herre resultater'!$A$3:$BZ$125,35,FALSE)&gt;0,VLOOKUP(A41,'Herre resultater'!$A$3:$BZ$125,35,FALSE)," ")</f>
        <v xml:space="preserve"> </v>
      </c>
      <c r="T41" s="40" t="str">
        <f>IF(VLOOKUP(A41,'Herre resultater'!$A$3:$BZ$125,37,FALSE)&gt;0,VLOOKUP(A41,'Herre resultater'!$A$3:$BZ$125,37,FALSE)," ")</f>
        <v xml:space="preserve"> </v>
      </c>
      <c r="U41" s="1" t="str">
        <f>IF(VLOOKUP(A41,'Herre resultater'!$A$3:$BZ$125,39,FALSE)&gt;0,VLOOKUP(A41,'Herre resultater'!$A$3:$BZ$125,39,FALSE)," ")</f>
        <v xml:space="preserve"> </v>
      </c>
      <c r="V41" t="str">
        <f>IF(VLOOKUP(A41,'Herre resultater'!$A$3:$BZ$125,41,FALSE)&gt;0,VLOOKUP(A41,'Herre resultater'!$A$3:$BZ$125,41,FALSE)," ")</f>
        <v xml:space="preserve"> </v>
      </c>
      <c r="W41" s="1" t="str">
        <f>IF(VLOOKUP(A41,'Herre resultater'!$A$3:$BZ$125,43,FALSE)&gt;0,VLOOKUP(A41,'Herre resultater'!$A$3:$BZ$125,43,FALSE)," ")</f>
        <v xml:space="preserve"> </v>
      </c>
      <c r="X41" s="1" t="str">
        <f>IF(VLOOKUP(A41,'Herre resultater'!$A$3:$BZ$125,45,FALSE)&gt;0,VLOOKUP(A41,'Herre resultater'!$A$3:$BZ$125,45,FALSE)," ")</f>
        <v xml:space="preserve"> </v>
      </c>
      <c r="Y41" s="40" t="str">
        <f>IF(VLOOKUP(A41,'Herre resultater'!$A$3:$BZ$125,47,FALSE)&gt;0,VLOOKUP(A41,'Herre resultater'!$A$3:$BZ$125,47,FALSE)," ")</f>
        <v xml:space="preserve"> </v>
      </c>
      <c r="Z41" s="1" t="str">
        <f>IF(VLOOKUP(A41,'Herre resultater'!$A$3:$BZ$125,49,FALSE)&gt;0,VLOOKUP(A41,'Herre resultater'!$A$3:$BZ$125,49,FALSE)," ")</f>
        <v xml:space="preserve"> </v>
      </c>
      <c r="AA41" s="40" t="str">
        <f>IF(VLOOKUP(A41,'Herre resultater'!$A$3:$BZ$125,51,FALSE)&gt;0,VLOOKUP(A41,'Herre resultater'!$A$3:$BZ$125,51,FALSE)," ")</f>
        <v xml:space="preserve"> </v>
      </c>
      <c r="AB41" s="1" t="str">
        <f>IF(VLOOKUP(A41,'Herre resultater'!$A$3:$BZ$125,53,FALSE)&gt;0,VLOOKUP(A41,'Herre resultater'!$A$3:$BZ$125,53,FALSE)," ")</f>
        <v xml:space="preserve"> </v>
      </c>
      <c r="AC41" t="str">
        <f>IF(VLOOKUP(A41,'Herre resultater'!$A$3:$BZ$125,55,FALSE)&gt;0,VLOOKUP(A41,'Herre resultater'!$A$3:$BZ$125,55,FALSE)," ")</f>
        <v xml:space="preserve"> </v>
      </c>
      <c r="AD41" s="1" t="str">
        <f>IF(VLOOKUP(A41,'Herre resultater'!$A$3:$BZ$125,57,FALSE)&gt;0,VLOOKUP(A41,'Herre resultater'!$A$3:$BZ$125,57,FALSE)," ")</f>
        <v xml:space="preserve"> </v>
      </c>
    </row>
    <row r="42" spans="1:30">
      <c r="A42" s="1">
        <v>32</v>
      </c>
      <c r="B42" s="16" t="s">
        <v>65</v>
      </c>
      <c r="C42" s="19">
        <f>VLOOKUP(A42,'Herre resultater'!$A$3:$Z$125,4,)</f>
        <v>40</v>
      </c>
      <c r="D42" s="1">
        <f t="shared" si="0"/>
        <v>33</v>
      </c>
      <c r="E42" s="1" t="str">
        <f>IF(VLOOKUP(A42,'Herre resultater'!$A$3:$Z$125,7,FALSE)&gt;0,VLOOKUP(A42,'Herre resultater'!$A$3:$Z$125,7,FALSE)," ")</f>
        <v xml:space="preserve"> </v>
      </c>
      <c r="F42" t="str">
        <f>IF(VLOOKUP(A42,'Herre resultater'!$A$3:$Z$125,9,FALSE)&gt;0,VLOOKUP(A42,'Herre resultater'!$A$3:$Z$125,9,FALSE)," ")</f>
        <v xml:space="preserve"> </v>
      </c>
      <c r="G42" s="1" t="str">
        <f>IF(VLOOKUP(A42,'Herre resultater'!$A$3:$Z$125,11,FALSE)&gt;0,VLOOKUP(A42,'Herre resultater'!$A$3:$Z$125,11,FALSE)," ")</f>
        <v xml:space="preserve"> </v>
      </c>
      <c r="H42">
        <f>IF(VLOOKUP(A42,'Herre resultater'!$A$3:$Z$125,13,FALSE)&gt;0,VLOOKUP(A42,'Herre resultater'!$A$3:$Z$125,13,FALSE)," ")</f>
        <v>21</v>
      </c>
      <c r="I42" s="1" t="str">
        <f>IF(VLOOKUP(A42,'Herre resultater'!$A$3:$Z$125,15,FALSE)&gt;0,VLOOKUP(A42,'Herre resultater'!$A$3:$Z$125,15,FALSE)," ")</f>
        <v xml:space="preserve"> </v>
      </c>
      <c r="J42" s="44" t="str">
        <f>IF(VLOOKUP(A42,'Herre resultater'!$A$3:$Z$125,17,FALSE)&gt;0,VLOOKUP(A42,'Herre resultater'!$A$3:$Z$125,17,FALSE)," ")</f>
        <v xml:space="preserve"> </v>
      </c>
      <c r="K42" s="45" t="str">
        <f>IF(VLOOKUP(A42,'Herre resultater'!$A$3:$Z$125,19,FALSE)&gt;0,VLOOKUP(A42,'Herre resultater'!$A$3:$Z$125,19,FALSE)," ")</f>
        <v xml:space="preserve"> </v>
      </c>
      <c r="L42" s="40">
        <f>IF(VLOOKUP(A42,'Herre resultater'!$A$3:$Z$125,21,FALSE)&gt;0,VLOOKUP(A42,'Herre resultater'!$A$3:$Z$125,21,FALSE)," ")</f>
        <v>12</v>
      </c>
      <c r="M42" s="40" t="str">
        <f>IF(VLOOKUP(A42,'Herre resultater'!$A$3:$Z$125,23,FALSE)&gt;0,VLOOKUP(A42,'Herre resultater'!$A$3:$Z$125,23,FALSE)," ")</f>
        <v xml:space="preserve"> </v>
      </c>
      <c r="N42" s="40" t="str">
        <f>IF(VLOOKUP(A42,'Herre resultater'!$A$3:$Z$125,25,FALSE)&gt;0,VLOOKUP(A42,'Herre resultater'!$A$3:$Z$125,25,FALSE)," ")</f>
        <v xml:space="preserve"> </v>
      </c>
      <c r="O42" s="40" t="str">
        <f>IF(VLOOKUP(A42,'Herre resultater'!$A$3:$BZ$125,27,FALSE)&gt;0,VLOOKUP(A42,'Herre resultater'!$A$3:$BZ$125,27,FALSE)," ")</f>
        <v xml:space="preserve"> </v>
      </c>
      <c r="P42" s="40" t="str">
        <f>IF(VLOOKUP(A42,'Herre resultater'!$A$3:$BZ$125,29,FALSE)&gt;0,VLOOKUP(A42,'Herre resultater'!$A$3:$BZ$125,29,FALSE)," ")</f>
        <v xml:space="preserve"> </v>
      </c>
      <c r="Q42" s="40" t="str">
        <f>IF(VLOOKUP(A42,'Herre resultater'!$A$3:$BZ$125,31,FALSE)&gt;0,VLOOKUP(A42,'Herre resultater'!$A$3:$BZ$125,31,FALSE)," ")</f>
        <v xml:space="preserve"> </v>
      </c>
      <c r="R42" s="40" t="str">
        <f>IF(VLOOKUP(A42,'Herre resultater'!$A$3:$BZ$125,33,FALSE)&gt;0,VLOOKUP(A42,'Herre resultater'!$A$3:$BZ$125,33,FALSE)," ")</f>
        <v xml:space="preserve"> </v>
      </c>
      <c r="S42" s="40" t="str">
        <f>IF(VLOOKUP(A42,'Herre resultater'!$A$3:$BZ$125,35,FALSE)&gt;0,VLOOKUP(A42,'Herre resultater'!$A$3:$BZ$125,35,FALSE)," ")</f>
        <v xml:space="preserve"> </v>
      </c>
      <c r="T42" s="40" t="str">
        <f>IF(VLOOKUP(A42,'Herre resultater'!$A$3:$BZ$125,37,FALSE)&gt;0,VLOOKUP(A42,'Herre resultater'!$A$3:$BZ$125,37,FALSE)," ")</f>
        <v xml:space="preserve"> </v>
      </c>
      <c r="U42" s="1" t="str">
        <f>IF(VLOOKUP(A42,'Herre resultater'!$A$3:$BZ$125,39,FALSE)&gt;0,VLOOKUP(A42,'Herre resultater'!$A$3:$BZ$125,39,FALSE)," ")</f>
        <v xml:space="preserve"> </v>
      </c>
      <c r="V42" t="str">
        <f>IF(VLOOKUP(A42,'Herre resultater'!$A$3:$BZ$125,41,FALSE)&gt;0,VLOOKUP(A42,'Herre resultater'!$A$3:$BZ$125,41,FALSE)," ")</f>
        <v xml:space="preserve"> </v>
      </c>
      <c r="W42" s="1" t="str">
        <f>IF(VLOOKUP(A42,'Herre resultater'!$A$3:$BZ$125,43,FALSE)&gt;0,VLOOKUP(A42,'Herre resultater'!$A$3:$BZ$125,43,FALSE)," ")</f>
        <v xml:space="preserve"> </v>
      </c>
      <c r="X42" s="1" t="str">
        <f>IF(VLOOKUP(A42,'Herre resultater'!$A$3:$BZ$125,45,FALSE)&gt;0,VLOOKUP(A42,'Herre resultater'!$A$3:$BZ$125,45,FALSE)," ")</f>
        <v xml:space="preserve"> </v>
      </c>
      <c r="Y42" s="40" t="str">
        <f>IF(VLOOKUP(A42,'Herre resultater'!$A$3:$BZ$125,47,FALSE)&gt;0,VLOOKUP(A42,'Herre resultater'!$A$3:$BZ$125,47,FALSE)," ")</f>
        <v xml:space="preserve"> </v>
      </c>
      <c r="Z42" s="1" t="str">
        <f>IF(VLOOKUP(A42,'Herre resultater'!$A$3:$BZ$125,49,FALSE)&gt;0,VLOOKUP(A42,'Herre resultater'!$A$3:$BZ$125,49,FALSE)," ")</f>
        <v xml:space="preserve"> </v>
      </c>
      <c r="AA42" s="40" t="str">
        <f>IF(VLOOKUP(A42,'Herre resultater'!$A$3:$BZ$125,51,FALSE)&gt;0,VLOOKUP(A42,'Herre resultater'!$A$3:$BZ$125,51,FALSE)," ")</f>
        <v xml:space="preserve"> </v>
      </c>
      <c r="AB42" s="1" t="str">
        <f>IF(VLOOKUP(A42,'Herre resultater'!$A$3:$BZ$125,53,FALSE)&gt;0,VLOOKUP(A42,'Herre resultater'!$A$3:$BZ$125,53,FALSE)," ")</f>
        <v xml:space="preserve"> </v>
      </c>
      <c r="AC42" t="str">
        <f>IF(VLOOKUP(A42,'Herre resultater'!$A$3:$BZ$125,55,FALSE)&gt;0,VLOOKUP(A42,'Herre resultater'!$A$3:$BZ$125,55,FALSE)," ")</f>
        <v xml:space="preserve"> </v>
      </c>
      <c r="AD42" s="1" t="str">
        <f>IF(VLOOKUP(A42,'Herre resultater'!$A$3:$BZ$125,57,FALSE)&gt;0,VLOOKUP(A42,'Herre resultater'!$A$3:$BZ$125,57,FALSE)," ")</f>
        <v xml:space="preserve"> </v>
      </c>
    </row>
    <row r="43" spans="1:30">
      <c r="A43" s="1">
        <v>33</v>
      </c>
      <c r="B43" s="16" t="s">
        <v>8</v>
      </c>
      <c r="C43" s="19">
        <f>VLOOKUP(A43,'Herre resultater'!$A$3:$Z$125,4,)</f>
        <v>50</v>
      </c>
      <c r="D43" s="1">
        <f t="shared" si="0"/>
        <v>46</v>
      </c>
      <c r="E43" s="1" t="str">
        <f>IF(VLOOKUP(A43,'Herre resultater'!$A$3:$Z$125,7,FALSE)&gt;0,VLOOKUP(A43,'Herre resultater'!$A$3:$Z$125,7,FALSE)," ")</f>
        <v xml:space="preserve"> </v>
      </c>
      <c r="F43" t="str">
        <f>IF(VLOOKUP(A43,'Herre resultater'!$A$3:$Z$125,9,FALSE)&gt;0,VLOOKUP(A43,'Herre resultater'!$A$3:$Z$125,9,FALSE)," ")</f>
        <v xml:space="preserve"> </v>
      </c>
      <c r="G43" s="1" t="str">
        <f>IF(VLOOKUP(A43,'Herre resultater'!$A$3:$Z$125,11,FALSE)&gt;0,VLOOKUP(A43,'Herre resultater'!$A$3:$Z$125,11,FALSE)," ")</f>
        <v xml:space="preserve"> </v>
      </c>
      <c r="H43" t="str">
        <f>IF(VLOOKUP(A43,'Herre resultater'!$A$3:$Z$125,13,FALSE)&gt;0,VLOOKUP(A43,'Herre resultater'!$A$3:$Z$125,13,FALSE)," ")</f>
        <v xml:space="preserve"> </v>
      </c>
      <c r="I43" s="1">
        <f>IF(VLOOKUP(A43,'Herre resultater'!$A$3:$Z$125,15,FALSE)&gt;0,VLOOKUP(A43,'Herre resultater'!$A$3:$Z$125,15,FALSE)," ")</f>
        <v>21</v>
      </c>
      <c r="J43" s="44" t="str">
        <f>IF(VLOOKUP(A43,'Herre resultater'!$A$3:$Z$125,17,FALSE)&gt;0,VLOOKUP(A43,'Herre resultater'!$A$3:$Z$125,17,FALSE)," ")</f>
        <v xml:space="preserve"> </v>
      </c>
      <c r="K43" s="45">
        <f>IF(VLOOKUP(A43,'Herre resultater'!$A$3:$Z$125,19,FALSE)&gt;0,VLOOKUP(A43,'Herre resultater'!$A$3:$Z$125,19,FALSE)," ")</f>
        <v>16</v>
      </c>
      <c r="L43" s="40">
        <f>IF(VLOOKUP(A43,'Herre resultater'!$A$3:$Z$125,21,FALSE)&gt;0,VLOOKUP(A43,'Herre resultater'!$A$3:$Z$125,21,FALSE)," ")</f>
        <v>9</v>
      </c>
      <c r="M43" s="40" t="str">
        <f>IF(VLOOKUP(A43,'Herre resultater'!$A$3:$Z$125,23,FALSE)&gt;0,VLOOKUP(A43,'Herre resultater'!$A$3:$Z$125,23,FALSE)," ")</f>
        <v xml:space="preserve"> </v>
      </c>
      <c r="N43" s="40" t="str">
        <f>IF(VLOOKUP(A43,'Herre resultater'!$A$3:$Z$125,25,FALSE)&gt;0,VLOOKUP(A43,'Herre resultater'!$A$3:$Z$125,25,FALSE)," ")</f>
        <v xml:space="preserve"> </v>
      </c>
      <c r="O43" s="40" t="str">
        <f>IF(VLOOKUP(A43,'Herre resultater'!$A$3:$BZ$125,27,FALSE)&gt;0,VLOOKUP(A43,'Herre resultater'!$A$3:$BZ$125,27,FALSE)," ")</f>
        <v xml:space="preserve"> </v>
      </c>
      <c r="P43" s="40" t="str">
        <f>IF(VLOOKUP(A43,'Herre resultater'!$A$3:$BZ$125,29,FALSE)&gt;0,VLOOKUP(A43,'Herre resultater'!$A$3:$BZ$125,29,FALSE)," ")</f>
        <v xml:space="preserve"> </v>
      </c>
      <c r="Q43" s="40" t="str">
        <f>IF(VLOOKUP(A43,'Herre resultater'!$A$3:$BZ$125,31,FALSE)&gt;0,VLOOKUP(A43,'Herre resultater'!$A$3:$BZ$125,31,FALSE)," ")</f>
        <v xml:space="preserve"> </v>
      </c>
      <c r="R43" s="40" t="str">
        <f>IF(VLOOKUP(A43,'Herre resultater'!$A$3:$BZ$125,33,FALSE)&gt;0,VLOOKUP(A43,'Herre resultater'!$A$3:$BZ$125,33,FALSE)," ")</f>
        <v xml:space="preserve"> </v>
      </c>
      <c r="S43" s="40" t="str">
        <f>IF(VLOOKUP(A43,'Herre resultater'!$A$3:$BZ$125,35,FALSE)&gt;0,VLOOKUP(A43,'Herre resultater'!$A$3:$BZ$125,35,FALSE)," ")</f>
        <v xml:space="preserve"> </v>
      </c>
      <c r="T43" s="40" t="str">
        <f>IF(VLOOKUP(A43,'Herre resultater'!$A$3:$BZ$125,37,FALSE)&gt;0,VLOOKUP(A43,'Herre resultater'!$A$3:$BZ$125,37,FALSE)," ")</f>
        <v xml:space="preserve"> </v>
      </c>
      <c r="U43" s="1" t="str">
        <f>IF(VLOOKUP(A43,'Herre resultater'!$A$3:$BZ$125,39,FALSE)&gt;0,VLOOKUP(A43,'Herre resultater'!$A$3:$BZ$125,39,FALSE)," ")</f>
        <v xml:space="preserve"> </v>
      </c>
      <c r="V43" t="str">
        <f>IF(VLOOKUP(A43,'Herre resultater'!$A$3:$BZ$125,41,FALSE)&gt;0,VLOOKUP(A43,'Herre resultater'!$A$3:$BZ$125,41,FALSE)," ")</f>
        <v xml:space="preserve"> </v>
      </c>
      <c r="W43" s="1" t="str">
        <f>IF(VLOOKUP(A43,'Herre resultater'!$A$3:$BZ$125,43,FALSE)&gt;0,VLOOKUP(A43,'Herre resultater'!$A$3:$BZ$125,43,FALSE)," ")</f>
        <v xml:space="preserve"> </v>
      </c>
      <c r="X43" s="1" t="str">
        <f>IF(VLOOKUP(A43,'Herre resultater'!$A$3:$BZ$125,45,FALSE)&gt;0,VLOOKUP(A43,'Herre resultater'!$A$3:$BZ$125,45,FALSE)," ")</f>
        <v xml:space="preserve"> </v>
      </c>
      <c r="Y43" s="40" t="str">
        <f>IF(VLOOKUP(A43,'Herre resultater'!$A$3:$BZ$125,47,FALSE)&gt;0,VLOOKUP(A43,'Herre resultater'!$A$3:$BZ$125,47,FALSE)," ")</f>
        <v xml:space="preserve"> </v>
      </c>
      <c r="Z43" s="1" t="str">
        <f>IF(VLOOKUP(A43,'Herre resultater'!$A$3:$BZ$125,49,FALSE)&gt;0,VLOOKUP(A43,'Herre resultater'!$A$3:$BZ$125,49,FALSE)," ")</f>
        <v xml:space="preserve"> </v>
      </c>
      <c r="AA43" s="40" t="str">
        <f>IF(VLOOKUP(A43,'Herre resultater'!$A$3:$BZ$125,51,FALSE)&gt;0,VLOOKUP(A43,'Herre resultater'!$A$3:$BZ$125,51,FALSE)," ")</f>
        <v xml:space="preserve"> </v>
      </c>
      <c r="AB43" s="1" t="str">
        <f>IF(VLOOKUP(A43,'Herre resultater'!$A$3:$BZ$125,53,FALSE)&gt;0,VLOOKUP(A43,'Herre resultater'!$A$3:$BZ$125,53,FALSE)," ")</f>
        <v xml:space="preserve"> </v>
      </c>
      <c r="AC43" t="str">
        <f>IF(VLOOKUP(A43,'Herre resultater'!$A$3:$BZ$125,55,FALSE)&gt;0,VLOOKUP(A43,'Herre resultater'!$A$3:$BZ$125,55,FALSE)," ")</f>
        <v xml:space="preserve"> </v>
      </c>
      <c r="AD43" s="1" t="str">
        <f>IF(VLOOKUP(A43,'Herre resultater'!$A$3:$BZ$125,57,FALSE)&gt;0,VLOOKUP(A43,'Herre resultater'!$A$3:$BZ$125,57,FALSE)," ")</f>
        <v xml:space="preserve"> </v>
      </c>
    </row>
    <row r="44" spans="1:30">
      <c r="A44" s="1">
        <v>34</v>
      </c>
      <c r="B44" s="16" t="s">
        <v>67</v>
      </c>
      <c r="C44" s="19">
        <f>VLOOKUP(A44,'Herre resultater'!$A$3:$Z$125,4,)</f>
        <v>40</v>
      </c>
      <c r="D44" s="1">
        <f t="shared" si="0"/>
        <v>308</v>
      </c>
      <c r="E44" s="1" t="str">
        <f>IF(VLOOKUP(A44,'Herre resultater'!$A$3:$Z$125,7,FALSE)&gt;0,VLOOKUP(A44,'Herre resultater'!$A$3:$Z$125,7,FALSE)," ")</f>
        <v xml:space="preserve"> </v>
      </c>
      <c r="F44" t="str">
        <f>IF(VLOOKUP(A44,'Herre resultater'!$A$3:$Z$125,9,FALSE)&gt;0,VLOOKUP(A44,'Herre resultater'!$A$3:$Z$125,9,FALSE)," ")</f>
        <v xml:space="preserve"> </v>
      </c>
      <c r="G44" s="1" t="str">
        <f>IF(VLOOKUP(A44,'Herre resultater'!$A$3:$Z$125,11,FALSE)&gt;0,VLOOKUP(A44,'Herre resultater'!$A$3:$Z$125,11,FALSE)," ")</f>
        <v xml:space="preserve"> </v>
      </c>
      <c r="H44">
        <f>IF(VLOOKUP(A44,'Herre resultater'!$A$3:$Z$125,13,FALSE)&gt;0,VLOOKUP(A44,'Herre resultater'!$A$3:$Z$125,13,FALSE)," ")</f>
        <v>22</v>
      </c>
      <c r="I44" s="1" t="str">
        <f>IF(VLOOKUP(A44,'Herre resultater'!$A$3:$Z$125,15,FALSE)&gt;0,VLOOKUP(A44,'Herre resultater'!$A$3:$Z$125,15,FALSE)," ")</f>
        <v xml:space="preserve"> </v>
      </c>
      <c r="J44" s="44">
        <f>IF(VLOOKUP(A44,'Herre resultater'!$A$3:$Z$125,17,FALSE)&gt;0,VLOOKUP(A44,'Herre resultater'!$A$3:$Z$125,17,FALSE)," ")</f>
        <v>23</v>
      </c>
      <c r="K44" s="45" t="str">
        <f>IF(VLOOKUP(A44,'Herre resultater'!$A$3:$Z$125,19,FALSE)&gt;0,VLOOKUP(A44,'Herre resultater'!$A$3:$Z$125,19,FALSE)," ")</f>
        <v xml:space="preserve"> </v>
      </c>
      <c r="L44" s="40">
        <f>IF(VLOOKUP(A44,'Herre resultater'!$A$3:$Z$125,21,FALSE)&gt;0,VLOOKUP(A44,'Herre resultater'!$A$3:$Z$125,21,FALSE)," ")</f>
        <v>19</v>
      </c>
      <c r="M44" s="40">
        <f>IF(VLOOKUP(A44,'Herre resultater'!$A$3:$Z$125,23,FALSE)&gt;0,VLOOKUP(A44,'Herre resultater'!$A$3:$Z$125,23,FALSE)," ")</f>
        <v>20</v>
      </c>
      <c r="N44" s="40">
        <f>IF(VLOOKUP(A44,'Herre resultater'!$A$3:$Z$125,25,FALSE)&gt;0,VLOOKUP(A44,'Herre resultater'!$A$3:$Z$125,25,FALSE)," ")</f>
        <v>21</v>
      </c>
      <c r="O44" s="40">
        <f>IF(VLOOKUP(A44,'Herre resultater'!$A$3:$BZ$125,27,FALSE)&gt;0,VLOOKUP(A44,'Herre resultater'!$A$3:$BZ$125,27,FALSE)," ")</f>
        <v>21</v>
      </c>
      <c r="P44" s="40">
        <f>IF(VLOOKUP(A44,'Herre resultater'!$A$3:$BZ$125,29,FALSE)&gt;0,VLOOKUP(A44,'Herre resultater'!$A$3:$BZ$125,29,FALSE)," ")</f>
        <v>20</v>
      </c>
      <c r="Q44" s="40">
        <f>IF(VLOOKUP(A44,'Herre resultater'!$A$3:$BZ$125,31,FALSE)&gt;0,VLOOKUP(A44,'Herre resultater'!$A$3:$BZ$125,31,FALSE)," ")</f>
        <v>22</v>
      </c>
      <c r="R44" s="40">
        <f>IF(VLOOKUP(A44,'Herre resultater'!$A$3:$BZ$125,33,FALSE)&gt;0,VLOOKUP(A44,'Herre resultater'!$A$3:$BZ$125,33,FALSE)," ")</f>
        <v>23</v>
      </c>
      <c r="S44" s="40">
        <f>IF(VLOOKUP(A44,'Herre resultater'!$A$3:$BZ$125,35,FALSE)&gt;0,VLOOKUP(A44,'Herre resultater'!$A$3:$BZ$125,35,FALSE)," ")</f>
        <v>22</v>
      </c>
      <c r="T44" s="40">
        <f>IF(VLOOKUP(A44,'Herre resultater'!$A$3:$BZ$125,37,FALSE)&gt;0,VLOOKUP(A44,'Herre resultater'!$A$3:$BZ$125,37,FALSE)," ")</f>
        <v>22</v>
      </c>
      <c r="U44" s="1" t="str">
        <f>IF(VLOOKUP(A44,'Herre resultater'!$A$3:$BZ$125,39,FALSE)&gt;0,VLOOKUP(A44,'Herre resultater'!$A$3:$BZ$125,39,FALSE)," ")</f>
        <v xml:space="preserve"> </v>
      </c>
      <c r="V44" t="str">
        <f>IF(VLOOKUP(A44,'Herre resultater'!$A$3:$BZ$125,41,FALSE)&gt;0,VLOOKUP(A44,'Herre resultater'!$A$3:$BZ$125,41,FALSE)," ")</f>
        <v xml:space="preserve"> </v>
      </c>
      <c r="W44" s="1">
        <f>IF(VLOOKUP(A44,'Herre resultater'!$A$3:$BZ$125,43,FALSE)&gt;0,VLOOKUP(A44,'Herre resultater'!$A$3:$BZ$125,43,FALSE)," ")</f>
        <v>23</v>
      </c>
      <c r="X44" s="1" t="str">
        <f>IF(VLOOKUP(A44,'Herre resultater'!$A$3:$BZ$125,45,FALSE)&gt;0,VLOOKUP(A44,'Herre resultater'!$A$3:$BZ$125,45,FALSE)," ")</f>
        <v xml:space="preserve"> </v>
      </c>
      <c r="Y44" s="40" t="str">
        <f>IF(VLOOKUP(A44,'Herre resultater'!$A$3:$BZ$125,47,FALSE)&gt;0,VLOOKUP(A44,'Herre resultater'!$A$3:$BZ$125,47,FALSE)," ")</f>
        <v xml:space="preserve"> </v>
      </c>
      <c r="Z44" s="1">
        <f>IF(VLOOKUP(A44,'Herre resultater'!$A$3:$BZ$125,49,FALSE)&gt;0,VLOOKUP(A44,'Herre resultater'!$A$3:$BZ$125,49,FALSE)," ")</f>
        <v>25</v>
      </c>
      <c r="AA44" s="40" t="str">
        <f>IF(VLOOKUP(A44,'Herre resultater'!$A$3:$BZ$125,51,FALSE)&gt;0,VLOOKUP(A44,'Herre resultater'!$A$3:$BZ$125,51,FALSE)," ")</f>
        <v xml:space="preserve"> </v>
      </c>
      <c r="AB44" s="1">
        <f>IF(VLOOKUP(A44,'Herre resultater'!$A$3:$BZ$125,53,FALSE)&gt;0,VLOOKUP(A44,'Herre resultater'!$A$3:$BZ$125,53,FALSE)," ")</f>
        <v>25</v>
      </c>
      <c r="AC44" t="str">
        <f>IF(VLOOKUP(A44,'Herre resultater'!$A$3:$BZ$125,55,FALSE)&gt;0,VLOOKUP(A44,'Herre resultater'!$A$3:$BZ$125,55,FALSE)," ")</f>
        <v xml:space="preserve"> </v>
      </c>
      <c r="AD44" s="1" t="str">
        <f>IF(VLOOKUP(A44,'Herre resultater'!$A$3:$BZ$125,57,FALSE)&gt;0,VLOOKUP(A44,'Herre resultater'!$A$3:$BZ$125,57,FALSE)," ")</f>
        <v xml:space="preserve"> </v>
      </c>
    </row>
    <row r="45" spans="1:30">
      <c r="A45" s="1">
        <v>35</v>
      </c>
      <c r="B45" s="16" t="s">
        <v>102</v>
      </c>
      <c r="C45" s="19">
        <f>VLOOKUP(A45,'Herre resultater'!$A$3:$Z$125,4,)</f>
        <v>40</v>
      </c>
      <c r="D45" s="1">
        <f t="shared" si="0"/>
        <v>9</v>
      </c>
      <c r="E45" s="1" t="str">
        <f>IF(VLOOKUP(A45,'Herre resultater'!$A$3:$Z$125,7,FALSE)&gt;0,VLOOKUP(A45,'Herre resultater'!$A$3:$Z$125,7,FALSE)," ")</f>
        <v xml:space="preserve"> </v>
      </c>
      <c r="F45" t="str">
        <f>IF(VLOOKUP(A45,'Herre resultater'!$A$3:$Z$125,9,FALSE)&gt;0,VLOOKUP(A45,'Herre resultater'!$A$3:$Z$125,9,FALSE)," ")</f>
        <v xml:space="preserve"> </v>
      </c>
      <c r="G45" s="1" t="str">
        <f>IF(VLOOKUP(A45,'Herre resultater'!$A$3:$Z$125,11,FALSE)&gt;0,VLOOKUP(A45,'Herre resultater'!$A$3:$Z$125,11,FALSE)," ")</f>
        <v xml:space="preserve"> </v>
      </c>
      <c r="H45" t="str">
        <f>IF(VLOOKUP(A45,'Herre resultater'!$A$3:$Z$125,13,FALSE)&gt;0,VLOOKUP(A45,'Herre resultater'!$A$3:$Z$125,13,FALSE)," ")</f>
        <v xml:space="preserve"> </v>
      </c>
      <c r="I45" s="1" t="str">
        <f>IF(VLOOKUP(A45,'Herre resultater'!$A$3:$Z$125,15,FALSE)&gt;0,VLOOKUP(A45,'Herre resultater'!$A$3:$Z$125,15,FALSE)," ")</f>
        <v xml:space="preserve"> </v>
      </c>
      <c r="J45" s="44" t="str">
        <f>IF(VLOOKUP(A45,'Herre resultater'!$A$3:$Z$125,17,FALSE)&gt;0,VLOOKUP(A45,'Herre resultater'!$A$3:$Z$125,17,FALSE)," ")</f>
        <v xml:space="preserve"> </v>
      </c>
      <c r="K45" s="45" t="str">
        <f>IF(VLOOKUP(A45,'Herre resultater'!$A$3:$Z$125,19,FALSE)&gt;0,VLOOKUP(A45,'Herre resultater'!$A$3:$Z$125,19,FALSE)," ")</f>
        <v xml:space="preserve"> </v>
      </c>
      <c r="L45" s="40" t="str">
        <f>IF(VLOOKUP(A45,'Herre resultater'!$A$3:$Z$125,21,FALSE)&gt;0,VLOOKUP(A45,'Herre resultater'!$A$3:$Z$125,21,FALSE)," ")</f>
        <v xml:space="preserve"> </v>
      </c>
      <c r="M45" s="40" t="str">
        <f>IF(VLOOKUP(A45,'Herre resultater'!$A$3:$Z$125,23,FALSE)&gt;0,VLOOKUP(A45,'Herre resultater'!$A$3:$Z$125,23,FALSE)," ")</f>
        <v xml:space="preserve"> </v>
      </c>
      <c r="N45" s="40" t="str">
        <f>IF(VLOOKUP(A45,'Herre resultater'!$A$3:$Z$125,25,FALSE)&gt;0,VLOOKUP(A45,'Herre resultater'!$A$3:$Z$125,25,FALSE)," ")</f>
        <v xml:space="preserve"> </v>
      </c>
      <c r="O45" s="40" t="str">
        <f>IF(VLOOKUP(A45,'Herre resultater'!$A$3:$BZ$125,27,FALSE)&gt;0,VLOOKUP(A45,'Herre resultater'!$A$3:$BZ$125,27,FALSE)," ")</f>
        <v xml:space="preserve"> </v>
      </c>
      <c r="P45" s="40" t="str">
        <f>IF(VLOOKUP(A45,'Herre resultater'!$A$3:$BZ$125,29,FALSE)&gt;0,VLOOKUP(A45,'Herre resultater'!$A$3:$BZ$125,29,FALSE)," ")</f>
        <v xml:space="preserve"> </v>
      </c>
      <c r="Q45" s="40" t="str">
        <f>IF(VLOOKUP(A45,'Herre resultater'!$A$3:$BZ$125,31,FALSE)&gt;0,VLOOKUP(A45,'Herre resultater'!$A$3:$BZ$125,31,FALSE)," ")</f>
        <v xml:space="preserve"> </v>
      </c>
      <c r="R45" s="40" t="str">
        <f>IF(VLOOKUP(A45,'Herre resultater'!$A$3:$BZ$125,33,FALSE)&gt;0,VLOOKUP(A45,'Herre resultater'!$A$3:$BZ$125,33,FALSE)," ")</f>
        <v xml:space="preserve"> </v>
      </c>
      <c r="S45" s="40" t="str">
        <f>IF(VLOOKUP(A45,'Herre resultater'!$A$3:$BZ$125,35,FALSE)&gt;0,VLOOKUP(A45,'Herre resultater'!$A$3:$BZ$125,35,FALSE)," ")</f>
        <v xml:space="preserve"> </v>
      </c>
      <c r="T45" s="40" t="str">
        <f>IF(VLOOKUP(A45,'Herre resultater'!$A$3:$BZ$125,37,FALSE)&gt;0,VLOOKUP(A45,'Herre resultater'!$A$3:$BZ$125,37,FALSE)," ")</f>
        <v xml:space="preserve"> </v>
      </c>
      <c r="U45" s="1" t="str">
        <f>IF(VLOOKUP(A45,'Herre resultater'!$A$3:$BZ$125,39,FALSE)&gt;0,VLOOKUP(A45,'Herre resultater'!$A$3:$BZ$125,39,FALSE)," ")</f>
        <v xml:space="preserve"> </v>
      </c>
      <c r="V45" t="str">
        <f>IF(VLOOKUP(A45,'Herre resultater'!$A$3:$BZ$125,41,FALSE)&gt;0,VLOOKUP(A45,'Herre resultater'!$A$3:$BZ$125,41,FALSE)," ")</f>
        <v xml:space="preserve"> </v>
      </c>
      <c r="W45" s="1" t="str">
        <f>IF(VLOOKUP(A45,'Herre resultater'!$A$3:$BZ$125,43,FALSE)&gt;0,VLOOKUP(A45,'Herre resultater'!$A$3:$BZ$125,43,FALSE)," ")</f>
        <v xml:space="preserve"> </v>
      </c>
      <c r="X45" s="1" t="str">
        <f>IF(VLOOKUP(A45,'Herre resultater'!$A$3:$BZ$125,45,FALSE)&gt;0,VLOOKUP(A45,'Herre resultater'!$A$3:$BZ$125,45,FALSE)," ")</f>
        <v xml:space="preserve"> </v>
      </c>
      <c r="Y45" s="40" t="str">
        <f>IF(VLOOKUP(A45,'Herre resultater'!$A$3:$BZ$125,47,FALSE)&gt;0,VLOOKUP(A45,'Herre resultater'!$A$3:$BZ$125,47,FALSE)," ")</f>
        <v xml:space="preserve"> </v>
      </c>
      <c r="Z45" s="1" t="str">
        <f>IF(VLOOKUP(A45,'Herre resultater'!$A$3:$BZ$125,49,FALSE)&gt;0,VLOOKUP(A45,'Herre resultater'!$A$3:$BZ$125,49,FALSE)," ")</f>
        <v xml:space="preserve"> </v>
      </c>
      <c r="AA45" s="40" t="str">
        <f>IF(VLOOKUP(A45,'Herre resultater'!$A$3:$BZ$125,51,FALSE)&gt;0,VLOOKUP(A45,'Herre resultater'!$A$3:$BZ$125,51,FALSE)," ")</f>
        <v xml:space="preserve"> </v>
      </c>
      <c r="AB45" s="1" t="str">
        <f>IF(VLOOKUP(A45,'Herre resultater'!$A$3:$BZ$125,53,FALSE)&gt;0,VLOOKUP(A45,'Herre resultater'!$A$3:$BZ$125,53,FALSE)," ")</f>
        <v xml:space="preserve"> </v>
      </c>
      <c r="AC45">
        <f>IF(VLOOKUP(A45,'Herre resultater'!$A$3:$BZ$125,55,FALSE)&gt;0,VLOOKUP(A45,'Herre resultater'!$A$3:$BZ$125,55,FALSE)," ")</f>
        <v>9</v>
      </c>
      <c r="AD45" s="1" t="str">
        <f>IF(VLOOKUP(A45,'Herre resultater'!$A$3:$BZ$125,57,FALSE)&gt;0,VLOOKUP(A45,'Herre resultater'!$A$3:$BZ$125,57,FALSE)," ")</f>
        <v xml:space="preserve"> </v>
      </c>
    </row>
    <row r="46" spans="1:30">
      <c r="A46" s="1">
        <v>36</v>
      </c>
      <c r="B46" s="16" t="s">
        <v>27</v>
      </c>
      <c r="C46" s="19">
        <f>VLOOKUP(A46,'Herre resultater'!$A$3:$Z$125,4,)</f>
        <v>40</v>
      </c>
      <c r="D46" s="1">
        <f t="shared" si="0"/>
        <v>29</v>
      </c>
      <c r="E46" s="1">
        <f>IF(VLOOKUP(A46,'Herre resultater'!$A$3:$Z$125,7,FALSE)&gt;0,VLOOKUP(A46,'Herre resultater'!$A$3:$Z$125,7,FALSE)," ")</f>
        <v>18</v>
      </c>
      <c r="F46" t="str">
        <f>IF(VLOOKUP(A46,'Herre resultater'!$A$3:$Z$125,9,FALSE)&gt;0,VLOOKUP(A46,'Herre resultater'!$A$3:$Z$125,9,FALSE)," ")</f>
        <v xml:space="preserve"> </v>
      </c>
      <c r="G46" s="1" t="str">
        <f>IF(VLOOKUP(A46,'Herre resultater'!$A$3:$Z$125,11,FALSE)&gt;0,VLOOKUP(A46,'Herre resultater'!$A$3:$Z$125,11,FALSE)," ")</f>
        <v xml:space="preserve"> </v>
      </c>
      <c r="H46" t="str">
        <f>IF(VLOOKUP(A46,'Herre resultater'!$A$3:$Z$125,13,FALSE)&gt;0,VLOOKUP(A46,'Herre resultater'!$A$3:$Z$125,13,FALSE)," ")</f>
        <v xml:space="preserve"> </v>
      </c>
      <c r="I46" s="1" t="str">
        <f>IF(VLOOKUP(A46,'Herre resultater'!$A$3:$Z$125,15,FALSE)&gt;0,VLOOKUP(A46,'Herre resultater'!$A$3:$Z$125,15,FALSE)," ")</f>
        <v xml:space="preserve"> </v>
      </c>
      <c r="J46" s="44" t="str">
        <f>IF(VLOOKUP(A46,'Herre resultater'!$A$3:$Z$125,17,FALSE)&gt;0,VLOOKUP(A46,'Herre resultater'!$A$3:$Z$125,17,FALSE)," ")</f>
        <v xml:space="preserve"> </v>
      </c>
      <c r="K46" s="45">
        <f>IF(VLOOKUP(A46,'Herre resultater'!$A$3:$Z$125,19,FALSE)&gt;0,VLOOKUP(A46,'Herre resultater'!$A$3:$Z$125,19,FALSE)," ")</f>
        <v>10</v>
      </c>
      <c r="L46" s="40">
        <f>IF(VLOOKUP(A46,'Herre resultater'!$A$3:$Z$125,21,FALSE)&gt;0,VLOOKUP(A46,'Herre resultater'!$A$3:$Z$125,21,FALSE)," ")</f>
        <v>1</v>
      </c>
      <c r="M46" s="40" t="str">
        <f>IF(VLOOKUP(A46,'Herre resultater'!$A$3:$Z$125,23,FALSE)&gt;0,VLOOKUP(A46,'Herre resultater'!$A$3:$Z$125,23,FALSE)," ")</f>
        <v xml:space="preserve"> </v>
      </c>
      <c r="N46" s="40" t="str">
        <f>IF(VLOOKUP(A46,'Herre resultater'!$A$3:$Z$125,25,FALSE)&gt;0,VLOOKUP(A46,'Herre resultater'!$A$3:$Z$125,25,FALSE)," ")</f>
        <v xml:space="preserve"> </v>
      </c>
      <c r="O46" s="40" t="str">
        <f>IF(VLOOKUP(A46,'Herre resultater'!$A$3:$BZ$125,27,FALSE)&gt;0,VLOOKUP(A46,'Herre resultater'!$A$3:$BZ$125,27,FALSE)," ")</f>
        <v xml:space="preserve"> </v>
      </c>
      <c r="P46" s="40" t="str">
        <f>IF(VLOOKUP(A46,'Herre resultater'!$A$3:$BZ$125,29,FALSE)&gt;0,VLOOKUP(A46,'Herre resultater'!$A$3:$BZ$125,29,FALSE)," ")</f>
        <v xml:space="preserve"> </v>
      </c>
      <c r="Q46" s="40" t="str">
        <f>IF(VLOOKUP(A46,'Herre resultater'!$A$3:$BZ$125,31,FALSE)&gt;0,VLOOKUP(A46,'Herre resultater'!$A$3:$BZ$125,31,FALSE)," ")</f>
        <v xml:space="preserve"> </v>
      </c>
      <c r="R46" s="40" t="str">
        <f>IF(VLOOKUP(A46,'Herre resultater'!$A$3:$BZ$125,33,FALSE)&gt;0,VLOOKUP(A46,'Herre resultater'!$A$3:$BZ$125,33,FALSE)," ")</f>
        <v xml:space="preserve"> </v>
      </c>
      <c r="S46" s="40" t="str">
        <f>IF(VLOOKUP(A46,'Herre resultater'!$A$3:$BZ$125,35,FALSE)&gt;0,VLOOKUP(A46,'Herre resultater'!$A$3:$BZ$125,35,FALSE)," ")</f>
        <v xml:space="preserve"> </v>
      </c>
      <c r="T46" s="40" t="str">
        <f>IF(VLOOKUP(A46,'Herre resultater'!$A$3:$BZ$125,37,FALSE)&gt;0,VLOOKUP(A46,'Herre resultater'!$A$3:$BZ$125,37,FALSE)," ")</f>
        <v xml:space="preserve"> </v>
      </c>
      <c r="U46" s="1" t="str">
        <f>IF(VLOOKUP(A46,'Herre resultater'!$A$3:$BZ$125,39,FALSE)&gt;0,VLOOKUP(A46,'Herre resultater'!$A$3:$BZ$125,39,FALSE)," ")</f>
        <v xml:space="preserve"> </v>
      </c>
      <c r="V46" t="str">
        <f>IF(VLOOKUP(A46,'Herre resultater'!$A$3:$BZ$125,41,FALSE)&gt;0,VLOOKUP(A46,'Herre resultater'!$A$3:$BZ$125,41,FALSE)," ")</f>
        <v xml:space="preserve"> </v>
      </c>
      <c r="W46" s="1" t="str">
        <f>IF(VLOOKUP(A46,'Herre resultater'!$A$3:$BZ$125,43,FALSE)&gt;0,VLOOKUP(A46,'Herre resultater'!$A$3:$BZ$125,43,FALSE)," ")</f>
        <v xml:space="preserve"> </v>
      </c>
      <c r="X46" s="1" t="str">
        <f>IF(VLOOKUP(A46,'Herre resultater'!$A$3:$BZ$125,45,FALSE)&gt;0,VLOOKUP(A46,'Herre resultater'!$A$3:$BZ$125,45,FALSE)," ")</f>
        <v xml:space="preserve"> </v>
      </c>
      <c r="Y46" s="40" t="str">
        <f>IF(VLOOKUP(A46,'Herre resultater'!$A$3:$BZ$125,47,FALSE)&gt;0,VLOOKUP(A46,'Herre resultater'!$A$3:$BZ$125,47,FALSE)," ")</f>
        <v xml:space="preserve"> </v>
      </c>
      <c r="Z46" s="1" t="str">
        <f>IF(VLOOKUP(A46,'Herre resultater'!$A$3:$BZ$125,49,FALSE)&gt;0,VLOOKUP(A46,'Herre resultater'!$A$3:$BZ$125,49,FALSE)," ")</f>
        <v xml:space="preserve"> </v>
      </c>
      <c r="AA46" s="40" t="str">
        <f>IF(VLOOKUP(A46,'Herre resultater'!$A$3:$BZ$125,51,FALSE)&gt;0,VLOOKUP(A46,'Herre resultater'!$A$3:$BZ$125,51,FALSE)," ")</f>
        <v xml:space="preserve"> </v>
      </c>
      <c r="AB46" s="1" t="str">
        <f>IF(VLOOKUP(A46,'Herre resultater'!$A$3:$BZ$125,53,FALSE)&gt;0,VLOOKUP(A46,'Herre resultater'!$A$3:$BZ$125,53,FALSE)," ")</f>
        <v xml:space="preserve"> </v>
      </c>
      <c r="AC46" t="str">
        <f>IF(VLOOKUP(A46,'Herre resultater'!$A$3:$BZ$125,55,FALSE)&gt;0,VLOOKUP(A46,'Herre resultater'!$A$3:$BZ$125,55,FALSE)," ")</f>
        <v xml:space="preserve"> </v>
      </c>
      <c r="AD46" s="1" t="str">
        <f>IF(VLOOKUP(A46,'Herre resultater'!$A$3:$BZ$125,57,FALSE)&gt;0,VLOOKUP(A46,'Herre resultater'!$A$3:$BZ$125,57,FALSE)," ")</f>
        <v xml:space="preserve"> </v>
      </c>
    </row>
    <row r="47" spans="1:30">
      <c r="A47" s="1">
        <v>37</v>
      </c>
      <c r="B47" s="16" t="s">
        <v>78</v>
      </c>
      <c r="C47" s="19">
        <f>VLOOKUP(A47,'Herre resultater'!$A$3:$Z$125,4,)</f>
        <v>0</v>
      </c>
      <c r="D47" s="1">
        <f t="shared" si="0"/>
        <v>25</v>
      </c>
      <c r="E47" s="1" t="str">
        <f>IF(VLOOKUP(A47,'Herre resultater'!$A$3:$Z$125,7,FALSE)&gt;0,VLOOKUP(A47,'Herre resultater'!$A$3:$Z$125,7,FALSE)," ")</f>
        <v xml:space="preserve"> </v>
      </c>
      <c r="F47" t="str">
        <f>IF(VLOOKUP(A47,'Herre resultater'!$A$3:$Z$125,9,FALSE)&gt;0,VLOOKUP(A47,'Herre resultater'!$A$3:$Z$125,9,FALSE)," ")</f>
        <v xml:space="preserve"> </v>
      </c>
      <c r="G47" s="1">
        <f>IF(VLOOKUP(A47,'Herre resultater'!$A$3:$Z$125,11,FALSE)&gt;0,VLOOKUP(A47,'Herre resultater'!$A$3:$Z$125,11,FALSE)," ")</f>
        <v>25</v>
      </c>
      <c r="H47" t="str">
        <f>IF(VLOOKUP(A47,'Herre resultater'!$A$3:$Z$125,13,FALSE)&gt;0,VLOOKUP(A47,'Herre resultater'!$A$3:$Z$125,13,FALSE)," ")</f>
        <v xml:space="preserve"> </v>
      </c>
      <c r="I47" s="1" t="str">
        <f>IF(VLOOKUP(A47,'Herre resultater'!$A$3:$Z$125,15,FALSE)&gt;0,VLOOKUP(A47,'Herre resultater'!$A$3:$Z$125,15,FALSE)," ")</f>
        <v xml:space="preserve"> </v>
      </c>
      <c r="J47" s="44" t="str">
        <f>IF(VLOOKUP(A47,'Herre resultater'!$A$3:$Z$125,17,FALSE)&gt;0,VLOOKUP(A47,'Herre resultater'!$A$3:$Z$125,17,FALSE)," ")</f>
        <v xml:space="preserve"> </v>
      </c>
      <c r="K47" s="45" t="str">
        <f>IF(VLOOKUP(A47,'Herre resultater'!$A$3:$Z$125,19,FALSE)&gt;0,VLOOKUP(A47,'Herre resultater'!$A$3:$Z$125,19,FALSE)," ")</f>
        <v xml:space="preserve"> </v>
      </c>
      <c r="L47" s="40" t="str">
        <f>IF(VLOOKUP(A47,'Herre resultater'!$A$3:$Z$125,21,FALSE)&gt;0,VLOOKUP(A47,'Herre resultater'!$A$3:$Z$125,21,FALSE)," ")</f>
        <v xml:space="preserve"> </v>
      </c>
      <c r="M47" s="40" t="str">
        <f>IF(VLOOKUP(A47,'Herre resultater'!$A$3:$Z$125,23,FALSE)&gt;0,VLOOKUP(A47,'Herre resultater'!$A$3:$Z$125,23,FALSE)," ")</f>
        <v xml:space="preserve"> </v>
      </c>
      <c r="N47" s="40" t="str">
        <f>IF(VLOOKUP(A47,'Herre resultater'!$A$3:$Z$125,25,FALSE)&gt;0,VLOOKUP(A47,'Herre resultater'!$A$3:$Z$125,25,FALSE)," ")</f>
        <v xml:space="preserve"> </v>
      </c>
      <c r="O47" s="40" t="str">
        <f>IF(VLOOKUP(A47,'Herre resultater'!$A$3:$BZ$125,27,FALSE)&gt;0,VLOOKUP(A47,'Herre resultater'!$A$3:$BZ$125,27,FALSE)," ")</f>
        <v xml:space="preserve"> </v>
      </c>
      <c r="P47" s="40" t="str">
        <f>IF(VLOOKUP(A47,'Herre resultater'!$A$3:$BZ$125,29,FALSE)&gt;0,VLOOKUP(A47,'Herre resultater'!$A$3:$BZ$125,29,FALSE)," ")</f>
        <v xml:space="preserve"> </v>
      </c>
      <c r="Q47" s="40" t="str">
        <f>IF(VLOOKUP(A47,'Herre resultater'!$A$3:$BZ$125,31,FALSE)&gt;0,VLOOKUP(A47,'Herre resultater'!$A$3:$BZ$125,31,FALSE)," ")</f>
        <v xml:space="preserve"> </v>
      </c>
      <c r="R47" s="40" t="str">
        <f>IF(VLOOKUP(A47,'Herre resultater'!$A$3:$BZ$125,33,FALSE)&gt;0,VLOOKUP(A47,'Herre resultater'!$A$3:$BZ$125,33,FALSE)," ")</f>
        <v xml:space="preserve"> </v>
      </c>
      <c r="S47" s="40" t="str">
        <f>IF(VLOOKUP(A47,'Herre resultater'!$A$3:$BZ$125,35,FALSE)&gt;0,VLOOKUP(A47,'Herre resultater'!$A$3:$BZ$125,35,FALSE)," ")</f>
        <v xml:space="preserve"> </v>
      </c>
      <c r="T47" s="40" t="str">
        <f>IF(VLOOKUP(A47,'Herre resultater'!$A$3:$BZ$125,37,FALSE)&gt;0,VLOOKUP(A47,'Herre resultater'!$A$3:$BZ$125,37,FALSE)," ")</f>
        <v xml:space="preserve"> </v>
      </c>
      <c r="U47" s="1" t="str">
        <f>IF(VLOOKUP(A47,'Herre resultater'!$A$3:$BZ$125,39,FALSE)&gt;0,VLOOKUP(A47,'Herre resultater'!$A$3:$BZ$125,39,FALSE)," ")</f>
        <v xml:space="preserve"> </v>
      </c>
      <c r="V47" t="str">
        <f>IF(VLOOKUP(A47,'Herre resultater'!$A$3:$BZ$125,41,FALSE)&gt;0,VLOOKUP(A47,'Herre resultater'!$A$3:$BZ$125,41,FALSE)," ")</f>
        <v xml:space="preserve"> </v>
      </c>
      <c r="W47" s="1" t="str">
        <f>IF(VLOOKUP(A47,'Herre resultater'!$A$3:$BZ$125,43,FALSE)&gt;0,VLOOKUP(A47,'Herre resultater'!$A$3:$BZ$125,43,FALSE)," ")</f>
        <v xml:space="preserve"> </v>
      </c>
      <c r="X47" s="1" t="str">
        <f>IF(VLOOKUP(A47,'Herre resultater'!$A$3:$BZ$125,45,FALSE)&gt;0,VLOOKUP(A47,'Herre resultater'!$A$3:$BZ$125,45,FALSE)," ")</f>
        <v xml:space="preserve"> </v>
      </c>
      <c r="Y47" s="40" t="str">
        <f>IF(VLOOKUP(A47,'Herre resultater'!$A$3:$BZ$125,47,FALSE)&gt;0,VLOOKUP(A47,'Herre resultater'!$A$3:$BZ$125,47,FALSE)," ")</f>
        <v xml:space="preserve"> </v>
      </c>
      <c r="Z47" s="1" t="str">
        <f>IF(VLOOKUP(A47,'Herre resultater'!$A$3:$BZ$125,49,FALSE)&gt;0,VLOOKUP(A47,'Herre resultater'!$A$3:$BZ$125,49,FALSE)," ")</f>
        <v xml:space="preserve"> </v>
      </c>
      <c r="AA47" s="40" t="str">
        <f>IF(VLOOKUP(A47,'Herre resultater'!$A$3:$BZ$125,51,FALSE)&gt;0,VLOOKUP(A47,'Herre resultater'!$A$3:$BZ$125,51,FALSE)," ")</f>
        <v xml:space="preserve"> </v>
      </c>
      <c r="AB47" s="1" t="str">
        <f>IF(VLOOKUP(A47,'Herre resultater'!$A$3:$BZ$125,53,FALSE)&gt;0,VLOOKUP(A47,'Herre resultater'!$A$3:$BZ$125,53,FALSE)," ")</f>
        <v xml:space="preserve"> </v>
      </c>
      <c r="AC47" t="str">
        <f>IF(VLOOKUP(A47,'Herre resultater'!$A$3:$BZ$125,55,FALSE)&gt;0,VLOOKUP(A47,'Herre resultater'!$A$3:$BZ$125,55,FALSE)," ")</f>
        <v xml:space="preserve"> </v>
      </c>
      <c r="AD47" s="1" t="str">
        <f>IF(VLOOKUP(A47,'Herre resultater'!$A$3:$BZ$125,57,FALSE)&gt;0,VLOOKUP(A47,'Herre resultater'!$A$3:$BZ$125,57,FALSE)," ")</f>
        <v xml:space="preserve"> </v>
      </c>
    </row>
    <row r="48" spans="1:30">
      <c r="A48" s="1">
        <v>38</v>
      </c>
      <c r="B48" s="16" t="s">
        <v>69</v>
      </c>
      <c r="C48" s="19">
        <f>VLOOKUP(A48,'Herre resultater'!$A$3:$Z$125,4,)</f>
        <v>0</v>
      </c>
      <c r="D48" s="1">
        <f t="shared" si="0"/>
        <v>39</v>
      </c>
      <c r="E48" s="1" t="str">
        <f>IF(VLOOKUP(A48,'Herre resultater'!$A$3:$Z$125,7,FALSE)&gt;0,VLOOKUP(A48,'Herre resultater'!$A$3:$Z$125,7,FALSE)," ")</f>
        <v xml:space="preserve"> </v>
      </c>
      <c r="F48" t="str">
        <f>IF(VLOOKUP(A48,'Herre resultater'!$A$3:$Z$125,9,FALSE)&gt;0,VLOOKUP(A48,'Herre resultater'!$A$3:$Z$125,9,FALSE)," ")</f>
        <v xml:space="preserve"> </v>
      </c>
      <c r="G48" s="1" t="str">
        <f>IF(VLOOKUP(A48,'Herre resultater'!$A$3:$Z$125,11,FALSE)&gt;0,VLOOKUP(A48,'Herre resultater'!$A$3:$Z$125,11,FALSE)," ")</f>
        <v xml:space="preserve"> </v>
      </c>
      <c r="H48">
        <f>IF(VLOOKUP(A48,'Herre resultater'!$A$3:$Z$125,13,FALSE)&gt;0,VLOOKUP(A48,'Herre resultater'!$A$3:$Z$125,13,FALSE)," ")</f>
        <v>16</v>
      </c>
      <c r="I48" s="1" t="str">
        <f>IF(VLOOKUP(A48,'Herre resultater'!$A$3:$Z$125,15,FALSE)&gt;0,VLOOKUP(A48,'Herre resultater'!$A$3:$Z$125,15,FALSE)," ")</f>
        <v xml:space="preserve"> </v>
      </c>
      <c r="J48" s="44" t="str">
        <f>IF(VLOOKUP(A48,'Herre resultater'!$A$3:$Z$125,17,FALSE)&gt;0,VLOOKUP(A48,'Herre resultater'!$A$3:$Z$125,17,FALSE)," ")</f>
        <v xml:space="preserve"> </v>
      </c>
      <c r="K48" s="45" t="str">
        <f>IF(VLOOKUP(A48,'Herre resultater'!$A$3:$Z$125,19,FALSE)&gt;0,VLOOKUP(A48,'Herre resultater'!$A$3:$Z$125,19,FALSE)," ")</f>
        <v xml:space="preserve"> </v>
      </c>
      <c r="L48" s="40">
        <f>IF(VLOOKUP(A48,'Herre resultater'!$A$3:$Z$125,21,FALSE)&gt;0,VLOOKUP(A48,'Herre resultater'!$A$3:$Z$125,21,FALSE)," ")</f>
        <v>11</v>
      </c>
      <c r="M48" s="40" t="str">
        <f>IF(VLOOKUP(A48,'Herre resultater'!$A$3:$Z$125,23,FALSE)&gt;0,VLOOKUP(A48,'Herre resultater'!$A$3:$Z$125,23,FALSE)," ")</f>
        <v xml:space="preserve"> </v>
      </c>
      <c r="N48" s="40" t="str">
        <f>IF(VLOOKUP(A48,'Herre resultater'!$A$3:$Z$125,25,FALSE)&gt;0,VLOOKUP(A48,'Herre resultater'!$A$3:$Z$125,25,FALSE)," ")</f>
        <v xml:space="preserve"> </v>
      </c>
      <c r="O48" s="40" t="str">
        <f>IF(VLOOKUP(A48,'Herre resultater'!$A$3:$BZ$125,27,FALSE)&gt;0,VLOOKUP(A48,'Herre resultater'!$A$3:$BZ$125,27,FALSE)," ")</f>
        <v xml:space="preserve"> </v>
      </c>
      <c r="P48" s="40" t="str">
        <f>IF(VLOOKUP(A48,'Herre resultater'!$A$3:$BZ$125,29,FALSE)&gt;0,VLOOKUP(A48,'Herre resultater'!$A$3:$BZ$125,29,FALSE)," ")</f>
        <v xml:space="preserve"> </v>
      </c>
      <c r="Q48" s="40" t="str">
        <f>IF(VLOOKUP(A48,'Herre resultater'!$A$3:$BZ$125,31,FALSE)&gt;0,VLOOKUP(A48,'Herre resultater'!$A$3:$BZ$125,31,FALSE)," ")</f>
        <v xml:space="preserve"> </v>
      </c>
      <c r="R48" s="40" t="str">
        <f>IF(VLOOKUP(A48,'Herre resultater'!$A$3:$BZ$125,33,FALSE)&gt;0,VLOOKUP(A48,'Herre resultater'!$A$3:$BZ$125,33,FALSE)," ")</f>
        <v xml:space="preserve"> </v>
      </c>
      <c r="S48" s="40" t="str">
        <f>IF(VLOOKUP(A48,'Herre resultater'!$A$3:$BZ$125,35,FALSE)&gt;0,VLOOKUP(A48,'Herre resultater'!$A$3:$BZ$125,35,FALSE)," ")</f>
        <v xml:space="preserve"> </v>
      </c>
      <c r="T48" s="40" t="str">
        <f>IF(VLOOKUP(A48,'Herre resultater'!$A$3:$BZ$125,37,FALSE)&gt;0,VLOOKUP(A48,'Herre resultater'!$A$3:$BZ$125,37,FALSE)," ")</f>
        <v xml:space="preserve"> </v>
      </c>
      <c r="U48" s="1" t="str">
        <f>IF(VLOOKUP(A48,'Herre resultater'!$A$3:$BZ$125,39,FALSE)&gt;0,VLOOKUP(A48,'Herre resultater'!$A$3:$BZ$125,39,FALSE)," ")</f>
        <v xml:space="preserve"> </v>
      </c>
      <c r="V48" t="str">
        <f>IF(VLOOKUP(A48,'Herre resultater'!$A$3:$BZ$125,41,FALSE)&gt;0,VLOOKUP(A48,'Herre resultater'!$A$3:$BZ$125,41,FALSE)," ")</f>
        <v xml:space="preserve"> </v>
      </c>
      <c r="W48" s="1">
        <f>IF(VLOOKUP(A48,'Herre resultater'!$A$3:$BZ$125,43,FALSE)&gt;0,VLOOKUP(A48,'Herre resultater'!$A$3:$BZ$125,43,FALSE)," ")</f>
        <v>12</v>
      </c>
      <c r="X48" s="1" t="str">
        <f>IF(VLOOKUP(A48,'Herre resultater'!$A$3:$BZ$125,45,FALSE)&gt;0,VLOOKUP(A48,'Herre resultater'!$A$3:$BZ$125,45,FALSE)," ")</f>
        <v xml:space="preserve"> </v>
      </c>
      <c r="Y48" s="40" t="str">
        <f>IF(VLOOKUP(A48,'Herre resultater'!$A$3:$BZ$125,47,FALSE)&gt;0,VLOOKUP(A48,'Herre resultater'!$A$3:$BZ$125,47,FALSE)," ")</f>
        <v xml:space="preserve"> </v>
      </c>
      <c r="Z48" s="1" t="str">
        <f>IF(VLOOKUP(A48,'Herre resultater'!$A$3:$BZ$125,49,FALSE)&gt;0,VLOOKUP(A48,'Herre resultater'!$A$3:$BZ$125,49,FALSE)," ")</f>
        <v xml:space="preserve"> </v>
      </c>
      <c r="AA48" s="40" t="str">
        <f>IF(VLOOKUP(A48,'Herre resultater'!$A$3:$BZ$125,51,FALSE)&gt;0,VLOOKUP(A48,'Herre resultater'!$A$3:$BZ$125,51,FALSE)," ")</f>
        <v xml:space="preserve"> </v>
      </c>
      <c r="AB48" s="1" t="str">
        <f>IF(VLOOKUP(A48,'Herre resultater'!$A$3:$BZ$125,53,FALSE)&gt;0,VLOOKUP(A48,'Herre resultater'!$A$3:$BZ$125,53,FALSE)," ")</f>
        <v xml:space="preserve"> </v>
      </c>
      <c r="AC48" t="str">
        <f>IF(VLOOKUP(A48,'Herre resultater'!$A$3:$BZ$125,55,FALSE)&gt;0,VLOOKUP(A48,'Herre resultater'!$A$3:$BZ$125,55,FALSE)," ")</f>
        <v xml:space="preserve"> </v>
      </c>
      <c r="AD48" s="1" t="str">
        <f>IF(VLOOKUP(A48,'Herre resultater'!$A$3:$BZ$125,57,FALSE)&gt;0,VLOOKUP(A48,'Herre resultater'!$A$3:$BZ$125,57,FALSE)," ")</f>
        <v xml:space="preserve"> </v>
      </c>
    </row>
    <row r="49" spans="1:30">
      <c r="A49" s="1">
        <v>39</v>
      </c>
      <c r="B49" s="16" t="s">
        <v>71</v>
      </c>
      <c r="C49" s="19">
        <f>VLOOKUP(A49,'Herre resultater'!$A$3:$Z$125,4,)</f>
        <v>60</v>
      </c>
      <c r="D49" s="1">
        <f t="shared" si="0"/>
        <v>17</v>
      </c>
      <c r="E49" s="1" t="str">
        <f>IF(VLOOKUP(A49,'Herre resultater'!$A$3:$Z$125,7,FALSE)&gt;0,VLOOKUP(A49,'Herre resultater'!$A$3:$Z$125,7,FALSE)," ")</f>
        <v xml:space="preserve"> </v>
      </c>
      <c r="F49" t="str">
        <f>IF(VLOOKUP(A49,'Herre resultater'!$A$3:$Z$125,9,FALSE)&gt;0,VLOOKUP(A49,'Herre resultater'!$A$3:$Z$125,9,FALSE)," ")</f>
        <v xml:space="preserve"> </v>
      </c>
      <c r="G49" s="1" t="str">
        <f>IF(VLOOKUP(A49,'Herre resultater'!$A$3:$Z$125,11,FALSE)&gt;0,VLOOKUP(A49,'Herre resultater'!$A$3:$Z$125,11,FALSE)," ")</f>
        <v xml:space="preserve"> </v>
      </c>
      <c r="H49">
        <f>IF(VLOOKUP(A49,'Herre resultater'!$A$3:$Z$125,13,FALSE)&gt;0,VLOOKUP(A49,'Herre resultater'!$A$3:$Z$125,13,FALSE)," ")</f>
        <v>17</v>
      </c>
      <c r="I49" s="1" t="str">
        <f>IF(VLOOKUP(A49,'Herre resultater'!$A$3:$Z$125,15,FALSE)&gt;0,VLOOKUP(A49,'Herre resultater'!$A$3:$Z$125,15,FALSE)," ")</f>
        <v xml:space="preserve"> </v>
      </c>
      <c r="J49" s="44" t="str">
        <f>IF(VLOOKUP(A49,'Herre resultater'!$A$3:$Z$125,17,FALSE)&gt;0,VLOOKUP(A49,'Herre resultater'!$A$3:$Z$125,17,FALSE)," ")</f>
        <v xml:space="preserve"> </v>
      </c>
      <c r="K49" s="45" t="str">
        <f>IF(VLOOKUP(A49,'Herre resultater'!$A$3:$Z$125,19,FALSE)&gt;0,VLOOKUP(A49,'Herre resultater'!$A$3:$Z$125,19,FALSE)," ")</f>
        <v xml:space="preserve"> </v>
      </c>
      <c r="L49" s="40" t="str">
        <f>IF(VLOOKUP(A49,'Herre resultater'!$A$3:$Z$125,21,FALSE)&gt;0,VLOOKUP(A49,'Herre resultater'!$A$3:$Z$125,21,FALSE)," ")</f>
        <v xml:space="preserve"> </v>
      </c>
      <c r="M49" s="40" t="str">
        <f>IF(VLOOKUP(A49,'Herre resultater'!$A$3:$Z$125,23,FALSE)&gt;0,VLOOKUP(A49,'Herre resultater'!$A$3:$Z$125,23,FALSE)," ")</f>
        <v xml:space="preserve"> </v>
      </c>
      <c r="N49" s="40" t="str">
        <f>IF(VLOOKUP(A49,'Herre resultater'!$A$3:$Z$125,25,FALSE)&gt;0,VLOOKUP(A49,'Herre resultater'!$A$3:$Z$125,25,FALSE)," ")</f>
        <v xml:space="preserve"> </v>
      </c>
      <c r="O49" s="40" t="str">
        <f>IF(VLOOKUP(A49,'Herre resultater'!$A$3:$BZ$125,27,FALSE)&gt;0,VLOOKUP(A49,'Herre resultater'!$A$3:$BZ$125,27,FALSE)," ")</f>
        <v xml:space="preserve"> </v>
      </c>
      <c r="P49" s="40" t="str">
        <f>IF(VLOOKUP(A49,'Herre resultater'!$A$3:$BZ$125,29,FALSE)&gt;0,VLOOKUP(A49,'Herre resultater'!$A$3:$BZ$125,29,FALSE)," ")</f>
        <v xml:space="preserve"> </v>
      </c>
      <c r="Q49" s="40" t="str">
        <f>IF(VLOOKUP(A49,'Herre resultater'!$A$3:$BZ$125,31,FALSE)&gt;0,VLOOKUP(A49,'Herre resultater'!$A$3:$BZ$125,31,FALSE)," ")</f>
        <v xml:space="preserve"> </v>
      </c>
      <c r="R49" s="40" t="str">
        <f>IF(VLOOKUP(A49,'Herre resultater'!$A$3:$BZ$125,33,FALSE)&gt;0,VLOOKUP(A49,'Herre resultater'!$A$3:$BZ$125,33,FALSE)," ")</f>
        <v xml:space="preserve"> </v>
      </c>
      <c r="S49" s="40" t="str">
        <f>IF(VLOOKUP(A49,'Herre resultater'!$A$3:$BZ$125,35,FALSE)&gt;0,VLOOKUP(A49,'Herre resultater'!$A$3:$BZ$125,35,FALSE)," ")</f>
        <v xml:space="preserve"> </v>
      </c>
      <c r="T49" s="40" t="str">
        <f>IF(VLOOKUP(A49,'Herre resultater'!$A$3:$BZ$125,37,FALSE)&gt;0,VLOOKUP(A49,'Herre resultater'!$A$3:$BZ$125,37,FALSE)," ")</f>
        <v xml:space="preserve"> </v>
      </c>
      <c r="U49" s="1" t="str">
        <f>IF(VLOOKUP(A49,'Herre resultater'!$A$3:$BZ$125,39,FALSE)&gt;0,VLOOKUP(A49,'Herre resultater'!$A$3:$BZ$125,39,FALSE)," ")</f>
        <v xml:space="preserve"> </v>
      </c>
      <c r="V49" t="str">
        <f>IF(VLOOKUP(A49,'Herre resultater'!$A$3:$BZ$125,41,FALSE)&gt;0,VLOOKUP(A49,'Herre resultater'!$A$3:$BZ$125,41,FALSE)," ")</f>
        <v xml:space="preserve"> </v>
      </c>
      <c r="W49" s="1" t="str">
        <f>IF(VLOOKUP(A49,'Herre resultater'!$A$3:$BZ$125,43,FALSE)&gt;0,VLOOKUP(A49,'Herre resultater'!$A$3:$BZ$125,43,FALSE)," ")</f>
        <v xml:space="preserve"> </v>
      </c>
      <c r="X49" s="1" t="str">
        <f>IF(VLOOKUP(A49,'Herre resultater'!$A$3:$BZ$125,45,FALSE)&gt;0,VLOOKUP(A49,'Herre resultater'!$A$3:$BZ$125,45,FALSE)," ")</f>
        <v xml:space="preserve"> </v>
      </c>
      <c r="Y49" s="40" t="str">
        <f>IF(VLOOKUP(A49,'Herre resultater'!$A$3:$BZ$125,47,FALSE)&gt;0,VLOOKUP(A49,'Herre resultater'!$A$3:$BZ$125,47,FALSE)," ")</f>
        <v xml:space="preserve"> </v>
      </c>
      <c r="Z49" s="1" t="str">
        <f>IF(VLOOKUP(A49,'Herre resultater'!$A$3:$BZ$125,49,FALSE)&gt;0,VLOOKUP(A49,'Herre resultater'!$A$3:$BZ$125,49,FALSE)," ")</f>
        <v xml:space="preserve"> </v>
      </c>
      <c r="AA49" s="40" t="str">
        <f>IF(VLOOKUP(A49,'Herre resultater'!$A$3:$BZ$125,51,FALSE)&gt;0,VLOOKUP(A49,'Herre resultater'!$A$3:$BZ$125,51,FALSE)," ")</f>
        <v xml:space="preserve"> </v>
      </c>
      <c r="AB49" s="1" t="str">
        <f>IF(VLOOKUP(A49,'Herre resultater'!$A$3:$BZ$125,53,FALSE)&gt;0,VLOOKUP(A49,'Herre resultater'!$A$3:$BZ$125,53,FALSE)," ")</f>
        <v xml:space="preserve"> </v>
      </c>
      <c r="AC49" t="str">
        <f>IF(VLOOKUP(A49,'Herre resultater'!$A$3:$BZ$125,55,FALSE)&gt;0,VLOOKUP(A49,'Herre resultater'!$A$3:$BZ$125,55,FALSE)," ")</f>
        <v xml:space="preserve"> </v>
      </c>
      <c r="AD49" s="1" t="str">
        <f>IF(VLOOKUP(A49,'Herre resultater'!$A$3:$BZ$125,57,FALSE)&gt;0,VLOOKUP(A49,'Herre resultater'!$A$3:$BZ$125,57,FALSE)," ")</f>
        <v xml:space="preserve"> </v>
      </c>
    </row>
    <row r="50" spans="1:30">
      <c r="A50" s="1">
        <v>40</v>
      </c>
      <c r="B50" s="16" t="s">
        <v>29</v>
      </c>
      <c r="C50" s="19">
        <f>VLOOKUP(A50,'Herre resultater'!$A$3:$Z$125,4,)</f>
        <v>0</v>
      </c>
      <c r="D50" s="1">
        <f t="shared" si="0"/>
        <v>70</v>
      </c>
      <c r="E50" s="1">
        <f>IF(VLOOKUP(A50,'Herre resultater'!$A$3:$Z$125,7,FALSE)&gt;0,VLOOKUP(A50,'Herre resultater'!$A$3:$Z$125,7,FALSE)," ")</f>
        <v>25</v>
      </c>
      <c r="F50" t="str">
        <f>IF(VLOOKUP(A50,'Herre resultater'!$A$3:$Z$125,9,FALSE)&gt;0,VLOOKUP(A50,'Herre resultater'!$A$3:$Z$125,9,FALSE)," ")</f>
        <v xml:space="preserve"> </v>
      </c>
      <c r="G50" s="1" t="str">
        <f>IF(VLOOKUP(A50,'Herre resultater'!$A$3:$Z$125,11,FALSE)&gt;0,VLOOKUP(A50,'Herre resultater'!$A$3:$Z$125,11,FALSE)," ")</f>
        <v xml:space="preserve"> </v>
      </c>
      <c r="H50" t="str">
        <f>IF(VLOOKUP(A50,'Herre resultater'!$A$3:$Z$125,13,FALSE)&gt;0,VLOOKUP(A50,'Herre resultater'!$A$3:$Z$125,13,FALSE)," ")</f>
        <v xml:space="preserve"> </v>
      </c>
      <c r="I50" s="1" t="str">
        <f>IF(VLOOKUP(A50,'Herre resultater'!$A$3:$Z$125,15,FALSE)&gt;0,VLOOKUP(A50,'Herre resultater'!$A$3:$Z$125,15,FALSE)," ")</f>
        <v xml:space="preserve"> </v>
      </c>
      <c r="J50" s="44" t="str">
        <f>IF(VLOOKUP(A50,'Herre resultater'!$A$3:$Z$125,17,FALSE)&gt;0,VLOOKUP(A50,'Herre resultater'!$A$3:$Z$125,17,FALSE)," ")</f>
        <v xml:space="preserve"> </v>
      </c>
      <c r="K50" s="45">
        <f>IF(VLOOKUP(A50,'Herre resultater'!$A$3:$Z$125,19,FALSE)&gt;0,VLOOKUP(A50,'Herre resultater'!$A$3:$Z$125,19,FALSE)," ")</f>
        <v>22</v>
      </c>
      <c r="L50" s="40" t="str">
        <f>IF(VLOOKUP(A50,'Herre resultater'!$A$3:$Z$125,21,FALSE)&gt;0,VLOOKUP(A50,'Herre resultater'!$A$3:$Z$125,21,FALSE)," ")</f>
        <v xml:space="preserve"> </v>
      </c>
      <c r="M50" s="40" t="str">
        <f>IF(VLOOKUP(A50,'Herre resultater'!$A$3:$Z$125,23,FALSE)&gt;0,VLOOKUP(A50,'Herre resultater'!$A$3:$Z$125,23,FALSE)," ")</f>
        <v xml:space="preserve"> </v>
      </c>
      <c r="N50" s="40" t="str">
        <f>IF(VLOOKUP(A50,'Herre resultater'!$A$3:$Z$125,25,FALSE)&gt;0,VLOOKUP(A50,'Herre resultater'!$A$3:$Z$125,25,FALSE)," ")</f>
        <v xml:space="preserve"> </v>
      </c>
      <c r="O50" s="40" t="str">
        <f>IF(VLOOKUP(A50,'Herre resultater'!$A$3:$BZ$125,27,FALSE)&gt;0,VLOOKUP(A50,'Herre resultater'!$A$3:$BZ$125,27,FALSE)," ")</f>
        <v xml:space="preserve"> </v>
      </c>
      <c r="P50" s="40" t="str">
        <f>IF(VLOOKUP(A50,'Herre resultater'!$A$3:$BZ$125,29,FALSE)&gt;0,VLOOKUP(A50,'Herre resultater'!$A$3:$BZ$125,29,FALSE)," ")</f>
        <v xml:space="preserve"> </v>
      </c>
      <c r="Q50" s="40" t="str">
        <f>IF(VLOOKUP(A50,'Herre resultater'!$A$3:$BZ$125,31,FALSE)&gt;0,VLOOKUP(A50,'Herre resultater'!$A$3:$BZ$125,31,FALSE)," ")</f>
        <v xml:space="preserve"> </v>
      </c>
      <c r="R50" s="40" t="str">
        <f>IF(VLOOKUP(A50,'Herre resultater'!$A$3:$BZ$125,33,FALSE)&gt;0,VLOOKUP(A50,'Herre resultater'!$A$3:$BZ$125,33,FALSE)," ")</f>
        <v xml:space="preserve"> </v>
      </c>
      <c r="S50" s="40" t="str">
        <f>IF(VLOOKUP(A50,'Herre resultater'!$A$3:$BZ$125,35,FALSE)&gt;0,VLOOKUP(A50,'Herre resultater'!$A$3:$BZ$125,35,FALSE)," ")</f>
        <v xml:space="preserve"> </v>
      </c>
      <c r="T50" s="40" t="str">
        <f>IF(VLOOKUP(A50,'Herre resultater'!$A$3:$BZ$125,37,FALSE)&gt;0,VLOOKUP(A50,'Herre resultater'!$A$3:$BZ$125,37,FALSE)," ")</f>
        <v xml:space="preserve"> </v>
      </c>
      <c r="U50" s="1" t="str">
        <f>IF(VLOOKUP(A50,'Herre resultater'!$A$3:$BZ$125,39,FALSE)&gt;0,VLOOKUP(A50,'Herre resultater'!$A$3:$BZ$125,39,FALSE)," ")</f>
        <v xml:space="preserve"> </v>
      </c>
      <c r="V50" t="str">
        <f>IF(VLOOKUP(A50,'Herre resultater'!$A$3:$BZ$125,41,FALSE)&gt;0,VLOOKUP(A50,'Herre resultater'!$A$3:$BZ$125,41,FALSE)," ")</f>
        <v xml:space="preserve"> </v>
      </c>
      <c r="W50" s="1" t="str">
        <f>IF(VLOOKUP(A50,'Herre resultater'!$A$3:$BZ$125,43,FALSE)&gt;0,VLOOKUP(A50,'Herre resultater'!$A$3:$BZ$125,43,FALSE)," ")</f>
        <v xml:space="preserve"> </v>
      </c>
      <c r="X50" s="1" t="str">
        <f>IF(VLOOKUP(A50,'Herre resultater'!$A$3:$BZ$125,45,FALSE)&gt;0,VLOOKUP(A50,'Herre resultater'!$A$3:$BZ$125,45,FALSE)," ")</f>
        <v xml:space="preserve"> </v>
      </c>
      <c r="Y50" s="40" t="str">
        <f>IF(VLOOKUP(A50,'Herre resultater'!$A$3:$BZ$125,47,FALSE)&gt;0,VLOOKUP(A50,'Herre resultater'!$A$3:$BZ$125,47,FALSE)," ")</f>
        <v xml:space="preserve"> </v>
      </c>
      <c r="Z50" s="1" t="str">
        <f>IF(VLOOKUP(A50,'Herre resultater'!$A$3:$BZ$125,49,FALSE)&gt;0,VLOOKUP(A50,'Herre resultater'!$A$3:$BZ$125,49,FALSE)," ")</f>
        <v xml:space="preserve"> </v>
      </c>
      <c r="AA50" s="40" t="str">
        <f>IF(VLOOKUP(A50,'Herre resultater'!$A$3:$BZ$125,51,FALSE)&gt;0,VLOOKUP(A50,'Herre resultater'!$A$3:$BZ$125,51,FALSE)," ")</f>
        <v xml:space="preserve"> </v>
      </c>
      <c r="AB50" s="1" t="str">
        <f>IF(VLOOKUP(A50,'Herre resultater'!$A$3:$BZ$125,53,FALSE)&gt;0,VLOOKUP(A50,'Herre resultater'!$A$3:$BZ$125,53,FALSE)," ")</f>
        <v xml:space="preserve"> </v>
      </c>
      <c r="AC50">
        <f>IF(VLOOKUP(A50,'Herre resultater'!$A$3:$BZ$125,55,FALSE)&gt;0,VLOOKUP(A50,'Herre resultater'!$A$3:$BZ$125,55,FALSE)," ")</f>
        <v>23</v>
      </c>
      <c r="AD50" s="1" t="str">
        <f>IF(VLOOKUP(A50,'Herre resultater'!$A$3:$BZ$125,57,FALSE)&gt;0,VLOOKUP(A50,'Herre resultater'!$A$3:$BZ$125,57,FALSE)," ")</f>
        <v xml:space="preserve"> </v>
      </c>
    </row>
    <row r="51" spans="1:30">
      <c r="A51" s="1">
        <v>41</v>
      </c>
      <c r="B51" s="16" t="s">
        <v>173</v>
      </c>
      <c r="C51" s="19">
        <f>VLOOKUP(A51,'Herre resultater'!$A$3:$Z$125,4,)</f>
        <v>40</v>
      </c>
      <c r="D51" s="1">
        <f t="shared" si="0"/>
        <v>93</v>
      </c>
      <c r="E51" s="1" t="str">
        <f>IF(VLOOKUP(A51,'Herre resultater'!$A$3:$Z$125,7,FALSE)&gt;0,VLOOKUP(A51,'Herre resultater'!$A$3:$Z$125,7,FALSE)," ")</f>
        <v xml:space="preserve"> </v>
      </c>
      <c r="F51">
        <f>IF(VLOOKUP(A51,'Herre resultater'!$A$3:$Z$125,9,FALSE)&gt;0,VLOOKUP(A51,'Herre resultater'!$A$3:$Z$125,9,FALSE)," ")</f>
        <v>25</v>
      </c>
      <c r="G51" s="1" t="str">
        <f>IF(VLOOKUP(A51,'Herre resultater'!$A$3:$Z$125,11,FALSE)&gt;0,VLOOKUP(A51,'Herre resultater'!$A$3:$Z$125,11,FALSE)," ")</f>
        <v xml:space="preserve"> </v>
      </c>
      <c r="H51" t="str">
        <f>IF(VLOOKUP(A51,'Herre resultater'!$A$3:$Z$125,13,FALSE)&gt;0,VLOOKUP(A51,'Herre resultater'!$A$3:$Z$125,13,FALSE)," ")</f>
        <v xml:space="preserve"> </v>
      </c>
      <c r="I51" s="1" t="str">
        <f>IF(VLOOKUP(A51,'Herre resultater'!$A$3:$Z$125,15,FALSE)&gt;0,VLOOKUP(A51,'Herre resultater'!$A$3:$Z$125,15,FALSE)," ")</f>
        <v xml:space="preserve"> </v>
      </c>
      <c r="J51" s="44" t="str">
        <f>IF(VLOOKUP(A51,'Herre resultater'!$A$3:$Z$125,17,FALSE)&gt;0,VLOOKUP(A51,'Herre resultater'!$A$3:$Z$125,17,FALSE)," ")</f>
        <v xml:space="preserve"> </v>
      </c>
      <c r="K51" s="45" t="str">
        <f>IF(VLOOKUP(A51,'Herre resultater'!$A$3:$Z$125,19,FALSE)&gt;0,VLOOKUP(A51,'Herre resultater'!$A$3:$Z$125,19,FALSE)," ")</f>
        <v xml:space="preserve"> </v>
      </c>
      <c r="L51" s="40" t="str">
        <f>IF(VLOOKUP(A51,'Herre resultater'!$A$3:$Z$125,21,FALSE)&gt;0,VLOOKUP(A51,'Herre resultater'!$A$3:$Z$125,21,FALSE)," ")</f>
        <v xml:space="preserve"> </v>
      </c>
      <c r="M51" s="40" t="str">
        <f>IF(VLOOKUP(A51,'Herre resultater'!$A$3:$Z$125,23,FALSE)&gt;0,VLOOKUP(A51,'Herre resultater'!$A$3:$Z$125,23,FALSE)," ")</f>
        <v xml:space="preserve"> </v>
      </c>
      <c r="N51" s="40" t="str">
        <f>IF(VLOOKUP(A51,'Herre resultater'!$A$3:$Z$125,25,FALSE)&gt;0,VLOOKUP(A51,'Herre resultater'!$A$3:$Z$125,25,FALSE)," ")</f>
        <v xml:space="preserve"> </v>
      </c>
      <c r="O51" s="40" t="str">
        <f>IF(VLOOKUP(A51,'Herre resultater'!$A$3:$BZ$125,27,FALSE)&gt;0,VLOOKUP(A51,'Herre resultater'!$A$3:$BZ$125,27,FALSE)," ")</f>
        <v xml:space="preserve"> </v>
      </c>
      <c r="P51" s="40" t="str">
        <f>IF(VLOOKUP(A51,'Herre resultater'!$A$3:$BZ$125,29,FALSE)&gt;0,VLOOKUP(A51,'Herre resultater'!$A$3:$BZ$125,29,FALSE)," ")</f>
        <v xml:space="preserve"> </v>
      </c>
      <c r="Q51" s="40" t="str">
        <f>IF(VLOOKUP(A51,'Herre resultater'!$A$3:$BZ$125,31,FALSE)&gt;0,VLOOKUP(A51,'Herre resultater'!$A$3:$BZ$125,31,FALSE)," ")</f>
        <v xml:space="preserve"> </v>
      </c>
      <c r="R51" s="40" t="str">
        <f>IF(VLOOKUP(A51,'Herre resultater'!$A$3:$BZ$125,33,FALSE)&gt;0,VLOOKUP(A51,'Herre resultater'!$A$3:$BZ$125,33,FALSE)," ")</f>
        <v xml:space="preserve"> </v>
      </c>
      <c r="S51" s="40" t="str">
        <f>IF(VLOOKUP(A51,'Herre resultater'!$A$3:$BZ$125,35,FALSE)&gt;0,VLOOKUP(A51,'Herre resultater'!$A$3:$BZ$125,35,FALSE)," ")</f>
        <v xml:space="preserve"> </v>
      </c>
      <c r="T51" s="40" t="str">
        <f>IF(VLOOKUP(A51,'Herre resultater'!$A$3:$BZ$125,37,FALSE)&gt;0,VLOOKUP(A51,'Herre resultater'!$A$3:$BZ$125,37,FALSE)," ")</f>
        <v xml:space="preserve"> </v>
      </c>
      <c r="U51" s="1" t="str">
        <f>IF(VLOOKUP(A51,'Herre resultater'!$A$3:$BZ$125,39,FALSE)&gt;0,VLOOKUP(A51,'Herre resultater'!$A$3:$BZ$125,39,FALSE)," ")</f>
        <v xml:space="preserve"> </v>
      </c>
      <c r="V51" t="str">
        <f>IF(VLOOKUP(A51,'Herre resultater'!$A$3:$BZ$125,41,FALSE)&gt;0,VLOOKUP(A51,'Herre resultater'!$A$3:$BZ$125,41,FALSE)," ")</f>
        <v xml:space="preserve"> </v>
      </c>
      <c r="W51" s="1" t="str">
        <f>IF(VLOOKUP(A51,'Herre resultater'!$A$3:$BZ$125,43,FALSE)&gt;0,VLOOKUP(A51,'Herre resultater'!$A$3:$BZ$125,43,FALSE)," ")</f>
        <v xml:space="preserve"> </v>
      </c>
      <c r="X51" s="1" t="str">
        <f>IF(VLOOKUP(A51,'Herre resultater'!$A$3:$BZ$125,45,FALSE)&gt;0,VLOOKUP(A51,'Herre resultater'!$A$3:$BZ$125,45,FALSE)," ")</f>
        <v xml:space="preserve"> </v>
      </c>
      <c r="Y51" s="40">
        <f>IF(VLOOKUP(A51,'Herre resultater'!$A$3:$BZ$125,47,FALSE)&gt;0,VLOOKUP(A51,'Herre resultater'!$A$3:$BZ$125,47,FALSE)," ")</f>
        <v>24</v>
      </c>
      <c r="Z51" s="1" t="str">
        <f>IF(VLOOKUP(A51,'Herre resultater'!$A$3:$BZ$125,49,FALSE)&gt;0,VLOOKUP(A51,'Herre resultater'!$A$3:$BZ$125,49,FALSE)," ")</f>
        <v xml:space="preserve"> </v>
      </c>
      <c r="AA51" s="40">
        <f>IF(VLOOKUP(A51,'Herre resultater'!$A$3:$BZ$125,51,FALSE)&gt;0,VLOOKUP(A51,'Herre resultater'!$A$3:$BZ$125,51,FALSE)," ")</f>
        <v>23</v>
      </c>
      <c r="AB51" s="1" t="str">
        <f>IF(VLOOKUP(A51,'Herre resultater'!$A$3:$BZ$125,53,FALSE)&gt;0,VLOOKUP(A51,'Herre resultater'!$A$3:$BZ$125,53,FALSE)," ")</f>
        <v xml:space="preserve"> </v>
      </c>
      <c r="AC51">
        <f>IF(VLOOKUP(A51,'Herre resultater'!$A$3:$BZ$125,55,FALSE)&gt;0,VLOOKUP(A51,'Herre resultater'!$A$3:$BZ$125,55,FALSE)," ")</f>
        <v>21</v>
      </c>
      <c r="AD51" s="1" t="str">
        <f>IF(VLOOKUP(A51,'Herre resultater'!$A$3:$BZ$125,57,FALSE)&gt;0,VLOOKUP(A51,'Herre resultater'!$A$3:$BZ$125,57,FALSE)," ")</f>
        <v xml:space="preserve"> </v>
      </c>
    </row>
    <row r="52" spans="1:30">
      <c r="A52" s="1">
        <v>42</v>
      </c>
      <c r="B52" s="16" t="s">
        <v>155</v>
      </c>
      <c r="C52" s="19">
        <f>VLOOKUP(A52,'Herre resultater'!$A$3:$Z$125,4,)</f>
        <v>50</v>
      </c>
      <c r="D52" s="1">
        <f t="shared" si="0"/>
        <v>25</v>
      </c>
      <c r="E52" s="1" t="str">
        <f>IF(VLOOKUP(A52,'Herre resultater'!$A$3:$Z$125,7,FALSE)&gt;0,VLOOKUP(A52,'Herre resultater'!$A$3:$Z$125,7,FALSE)," ")</f>
        <v xml:space="preserve"> </v>
      </c>
      <c r="F52" t="str">
        <f>IF(VLOOKUP(A52,'Herre resultater'!$A$3:$Z$125,9,FALSE)&gt;0,VLOOKUP(A52,'Herre resultater'!$A$3:$Z$125,9,FALSE)," ")</f>
        <v xml:space="preserve"> </v>
      </c>
      <c r="G52" s="1" t="str">
        <f>IF(VLOOKUP(A52,'Herre resultater'!$A$3:$Z$125,11,FALSE)&gt;0,VLOOKUP(A52,'Herre resultater'!$A$3:$Z$125,11,FALSE)," ")</f>
        <v xml:space="preserve"> </v>
      </c>
      <c r="H52" t="str">
        <f>IF(VLOOKUP(A52,'Herre resultater'!$A$3:$Z$125,13,FALSE)&gt;0,VLOOKUP(A52,'Herre resultater'!$A$3:$Z$125,13,FALSE)," ")</f>
        <v xml:space="preserve"> </v>
      </c>
      <c r="I52" s="1" t="str">
        <f>IF(VLOOKUP(A52,'Herre resultater'!$A$3:$Z$125,15,FALSE)&gt;0,VLOOKUP(A52,'Herre resultater'!$A$3:$Z$125,15,FALSE)," ")</f>
        <v xml:space="preserve"> </v>
      </c>
      <c r="J52" s="44" t="str">
        <f>IF(VLOOKUP(A52,'Herre resultater'!$A$3:$Z$125,17,FALSE)&gt;0,VLOOKUP(A52,'Herre resultater'!$A$3:$Z$125,17,FALSE)," ")</f>
        <v xml:space="preserve"> </v>
      </c>
      <c r="K52" s="45" t="str">
        <f>IF(VLOOKUP(A52,'Herre resultater'!$A$3:$Z$125,19,FALSE)&gt;0,VLOOKUP(A52,'Herre resultater'!$A$3:$Z$125,19,FALSE)," ")</f>
        <v xml:space="preserve"> </v>
      </c>
      <c r="L52" s="40">
        <f>IF(VLOOKUP(A52,'Herre resultater'!$A$3:$Z$125,21,FALSE)&gt;0,VLOOKUP(A52,'Herre resultater'!$A$3:$Z$125,21,FALSE)," ")</f>
        <v>10</v>
      </c>
      <c r="M52" s="40" t="str">
        <f>IF(VLOOKUP(A52,'Herre resultater'!$A$3:$Z$125,23,FALSE)&gt;0,VLOOKUP(A52,'Herre resultater'!$A$3:$Z$125,23,FALSE)," ")</f>
        <v xml:space="preserve"> </v>
      </c>
      <c r="N52" s="40" t="str">
        <f>IF(VLOOKUP(A52,'Herre resultater'!$A$3:$Z$125,25,FALSE)&gt;0,VLOOKUP(A52,'Herre resultater'!$A$3:$Z$125,25,FALSE)," ")</f>
        <v xml:space="preserve"> </v>
      </c>
      <c r="O52" s="40" t="str">
        <f>IF(VLOOKUP(A52,'Herre resultater'!$A$3:$BZ$125,27,FALSE)&gt;0,VLOOKUP(A52,'Herre resultater'!$A$3:$BZ$125,27,FALSE)," ")</f>
        <v xml:space="preserve"> </v>
      </c>
      <c r="P52" s="40" t="str">
        <f>IF(VLOOKUP(A52,'Herre resultater'!$A$3:$BZ$125,29,FALSE)&gt;0,VLOOKUP(A52,'Herre resultater'!$A$3:$BZ$125,29,FALSE)," ")</f>
        <v xml:space="preserve"> </v>
      </c>
      <c r="Q52" s="40" t="str">
        <f>IF(VLOOKUP(A52,'Herre resultater'!$A$3:$BZ$125,31,FALSE)&gt;0,VLOOKUP(A52,'Herre resultater'!$A$3:$BZ$125,31,FALSE)," ")</f>
        <v xml:space="preserve"> </v>
      </c>
      <c r="R52" s="40" t="str">
        <f>IF(VLOOKUP(A52,'Herre resultater'!$A$3:$BZ$125,33,FALSE)&gt;0,VLOOKUP(A52,'Herre resultater'!$A$3:$BZ$125,33,FALSE)," ")</f>
        <v xml:space="preserve"> </v>
      </c>
      <c r="S52" s="40" t="str">
        <f>IF(VLOOKUP(A52,'Herre resultater'!$A$3:$BZ$125,35,FALSE)&gt;0,VLOOKUP(A52,'Herre resultater'!$A$3:$BZ$125,35,FALSE)," ")</f>
        <v xml:space="preserve"> </v>
      </c>
      <c r="T52" s="40" t="str">
        <f>IF(VLOOKUP(A52,'Herre resultater'!$A$3:$BZ$125,37,FALSE)&gt;0,VLOOKUP(A52,'Herre resultater'!$A$3:$BZ$125,37,FALSE)," ")</f>
        <v xml:space="preserve"> </v>
      </c>
      <c r="U52" s="1" t="str">
        <f>IF(VLOOKUP(A52,'Herre resultater'!$A$3:$BZ$125,39,FALSE)&gt;0,VLOOKUP(A52,'Herre resultater'!$A$3:$BZ$125,39,FALSE)," ")</f>
        <v xml:space="preserve"> </v>
      </c>
      <c r="V52" t="str">
        <f>IF(VLOOKUP(A52,'Herre resultater'!$A$3:$BZ$125,41,FALSE)&gt;0,VLOOKUP(A52,'Herre resultater'!$A$3:$BZ$125,41,FALSE)," ")</f>
        <v xml:space="preserve"> </v>
      </c>
      <c r="W52" s="1" t="str">
        <f>IF(VLOOKUP(A52,'Herre resultater'!$A$3:$BZ$125,43,FALSE)&gt;0,VLOOKUP(A52,'Herre resultater'!$A$3:$BZ$125,43,FALSE)," ")</f>
        <v xml:space="preserve"> </v>
      </c>
      <c r="X52" s="1" t="str">
        <f>IF(VLOOKUP(A52,'Herre resultater'!$A$3:$BZ$125,45,FALSE)&gt;0,VLOOKUP(A52,'Herre resultater'!$A$3:$BZ$125,45,FALSE)," ")</f>
        <v xml:space="preserve"> </v>
      </c>
      <c r="Y52" s="40" t="str">
        <f>IF(VLOOKUP(A52,'Herre resultater'!$A$3:$BZ$125,47,FALSE)&gt;0,VLOOKUP(A52,'Herre resultater'!$A$3:$BZ$125,47,FALSE)," ")</f>
        <v xml:space="preserve"> </v>
      </c>
      <c r="Z52" s="1" t="str">
        <f>IF(VLOOKUP(A52,'Herre resultater'!$A$3:$BZ$125,49,FALSE)&gt;0,VLOOKUP(A52,'Herre resultater'!$A$3:$BZ$125,49,FALSE)," ")</f>
        <v xml:space="preserve"> </v>
      </c>
      <c r="AA52" s="40" t="str">
        <f>IF(VLOOKUP(A52,'Herre resultater'!$A$3:$BZ$125,51,FALSE)&gt;0,VLOOKUP(A52,'Herre resultater'!$A$3:$BZ$125,51,FALSE)," ")</f>
        <v xml:space="preserve"> </v>
      </c>
      <c r="AB52" s="1" t="str">
        <f>IF(VLOOKUP(A52,'Herre resultater'!$A$3:$BZ$125,53,FALSE)&gt;0,VLOOKUP(A52,'Herre resultater'!$A$3:$BZ$125,53,FALSE)," ")</f>
        <v xml:space="preserve"> </v>
      </c>
      <c r="AC52">
        <f>IF(VLOOKUP(A52,'Herre resultater'!$A$3:$BZ$125,55,FALSE)&gt;0,VLOOKUP(A52,'Herre resultater'!$A$3:$BZ$125,55,FALSE)," ")</f>
        <v>15</v>
      </c>
      <c r="AD52" s="1" t="str">
        <f>IF(VLOOKUP(A52,'Herre resultater'!$A$3:$BZ$125,57,FALSE)&gt;0,VLOOKUP(A52,'Herre resultater'!$A$3:$BZ$125,57,FALSE)," ")</f>
        <v xml:space="preserve"> </v>
      </c>
    </row>
    <row r="53" spans="1:30">
      <c r="A53" s="1">
        <v>43</v>
      </c>
      <c r="B53" s="16" t="s">
        <v>159</v>
      </c>
      <c r="C53" s="19">
        <f>VLOOKUP(A53,'Herre resultater'!$A$3:$Z$125,4,)</f>
        <v>40</v>
      </c>
      <c r="D53" s="1">
        <f t="shared" si="0"/>
        <v>11</v>
      </c>
      <c r="E53" s="1" t="str">
        <f>IF(VLOOKUP(A53,'Herre resultater'!$A$3:$Z$125,7,FALSE)&gt;0,VLOOKUP(A53,'Herre resultater'!$A$3:$Z$125,7,FALSE)," ")</f>
        <v xml:space="preserve"> </v>
      </c>
      <c r="F53" t="str">
        <f>IF(VLOOKUP(A53,'Herre resultater'!$A$3:$Z$125,9,FALSE)&gt;0,VLOOKUP(A53,'Herre resultater'!$A$3:$Z$125,9,FALSE)," ")</f>
        <v xml:space="preserve"> </v>
      </c>
      <c r="G53" s="1" t="str">
        <f>IF(VLOOKUP(A53,'Herre resultater'!$A$3:$Z$125,11,FALSE)&gt;0,VLOOKUP(A53,'Herre resultater'!$A$3:$Z$125,11,FALSE)," ")</f>
        <v xml:space="preserve"> </v>
      </c>
      <c r="H53" t="str">
        <f>IF(VLOOKUP(A53,'Herre resultater'!$A$3:$Z$125,13,FALSE)&gt;0,VLOOKUP(A53,'Herre resultater'!$A$3:$Z$125,13,FALSE)," ")</f>
        <v xml:space="preserve"> </v>
      </c>
      <c r="I53" s="1" t="str">
        <f>IF(VLOOKUP(A53,'Herre resultater'!$A$3:$Z$125,15,FALSE)&gt;0,VLOOKUP(A53,'Herre resultater'!$A$3:$Z$125,15,FALSE)," ")</f>
        <v xml:space="preserve"> </v>
      </c>
      <c r="J53" s="44" t="str">
        <f>IF(VLOOKUP(A53,'Herre resultater'!$A$3:$Z$125,17,FALSE)&gt;0,VLOOKUP(A53,'Herre resultater'!$A$3:$Z$125,17,FALSE)," ")</f>
        <v xml:space="preserve"> </v>
      </c>
      <c r="K53" s="45" t="str">
        <f>IF(VLOOKUP(A53,'Herre resultater'!$A$3:$Z$125,19,FALSE)&gt;0,VLOOKUP(A53,'Herre resultater'!$A$3:$Z$125,19,FALSE)," ")</f>
        <v xml:space="preserve"> </v>
      </c>
      <c r="L53" s="40" t="str">
        <f>IF(VLOOKUP(A53,'Herre resultater'!$A$3:$Z$125,21,FALSE)&gt;0,VLOOKUP(A53,'Herre resultater'!$A$3:$Z$125,21,FALSE)," ")</f>
        <v xml:space="preserve"> </v>
      </c>
      <c r="M53" s="40" t="str">
        <f>IF(VLOOKUP(A53,'Herre resultater'!$A$3:$Z$125,23,FALSE)&gt;0,VLOOKUP(A53,'Herre resultater'!$A$3:$Z$125,23,FALSE)," ")</f>
        <v xml:space="preserve"> </v>
      </c>
      <c r="N53" s="40" t="str">
        <f>IF(VLOOKUP(A53,'Herre resultater'!$A$3:$Z$125,25,FALSE)&gt;0,VLOOKUP(A53,'Herre resultater'!$A$3:$Z$125,25,FALSE)," ")</f>
        <v xml:space="preserve"> </v>
      </c>
      <c r="O53" s="40" t="str">
        <f>IF(VLOOKUP(A53,'Herre resultater'!$A$3:$BZ$125,27,FALSE)&gt;0,VLOOKUP(A53,'Herre resultater'!$A$3:$BZ$125,27,FALSE)," ")</f>
        <v xml:space="preserve"> </v>
      </c>
      <c r="P53" s="40" t="str">
        <f>IF(VLOOKUP(A53,'Herre resultater'!$A$3:$BZ$125,29,FALSE)&gt;0,VLOOKUP(A53,'Herre resultater'!$A$3:$BZ$125,29,FALSE)," ")</f>
        <v xml:space="preserve"> </v>
      </c>
      <c r="Q53" s="40" t="str">
        <f>IF(VLOOKUP(A53,'Herre resultater'!$A$3:$BZ$125,31,FALSE)&gt;0,VLOOKUP(A53,'Herre resultater'!$A$3:$BZ$125,31,FALSE)," ")</f>
        <v xml:space="preserve"> </v>
      </c>
      <c r="R53" s="40" t="str">
        <f>IF(VLOOKUP(A53,'Herre resultater'!$A$3:$BZ$125,33,FALSE)&gt;0,VLOOKUP(A53,'Herre resultater'!$A$3:$BZ$125,33,FALSE)," ")</f>
        <v xml:space="preserve"> </v>
      </c>
      <c r="S53" s="40" t="str">
        <f>IF(VLOOKUP(A53,'Herre resultater'!$A$3:$BZ$125,35,FALSE)&gt;0,VLOOKUP(A53,'Herre resultater'!$A$3:$BZ$125,35,FALSE)," ")</f>
        <v xml:space="preserve"> </v>
      </c>
      <c r="T53" s="40" t="str">
        <f>IF(VLOOKUP(A53,'Herre resultater'!$A$3:$BZ$125,37,FALSE)&gt;0,VLOOKUP(A53,'Herre resultater'!$A$3:$BZ$125,37,FALSE)," ")</f>
        <v xml:space="preserve"> </v>
      </c>
      <c r="U53" s="1" t="str">
        <f>IF(VLOOKUP(A53,'Herre resultater'!$A$3:$BZ$125,39,FALSE)&gt;0,VLOOKUP(A53,'Herre resultater'!$A$3:$BZ$125,39,FALSE)," ")</f>
        <v xml:space="preserve"> </v>
      </c>
      <c r="V53" t="str">
        <f>IF(VLOOKUP(A53,'Herre resultater'!$A$3:$BZ$125,41,FALSE)&gt;0,VLOOKUP(A53,'Herre resultater'!$A$3:$BZ$125,41,FALSE)," ")</f>
        <v xml:space="preserve"> </v>
      </c>
      <c r="W53" s="1" t="str">
        <f>IF(VLOOKUP(A53,'Herre resultater'!$A$3:$BZ$125,43,FALSE)&gt;0,VLOOKUP(A53,'Herre resultater'!$A$3:$BZ$125,43,FALSE)," ")</f>
        <v xml:space="preserve"> </v>
      </c>
      <c r="X53" s="1" t="str">
        <f>IF(VLOOKUP(A53,'Herre resultater'!$A$3:$BZ$125,45,FALSE)&gt;0,VLOOKUP(A53,'Herre resultater'!$A$3:$BZ$125,45,FALSE)," ")</f>
        <v xml:space="preserve"> </v>
      </c>
      <c r="Y53" s="40" t="str">
        <f>IF(VLOOKUP(A53,'Herre resultater'!$A$3:$BZ$125,47,FALSE)&gt;0,VLOOKUP(A53,'Herre resultater'!$A$3:$BZ$125,47,FALSE)," ")</f>
        <v xml:space="preserve"> </v>
      </c>
      <c r="Z53" s="1" t="str">
        <f>IF(VLOOKUP(A53,'Herre resultater'!$A$3:$BZ$125,49,FALSE)&gt;0,VLOOKUP(A53,'Herre resultater'!$A$3:$BZ$125,49,FALSE)," ")</f>
        <v xml:space="preserve"> </v>
      </c>
      <c r="AA53" s="40" t="str">
        <f>IF(VLOOKUP(A53,'Herre resultater'!$A$3:$BZ$125,51,FALSE)&gt;0,VLOOKUP(A53,'Herre resultater'!$A$3:$BZ$125,51,FALSE)," ")</f>
        <v xml:space="preserve"> </v>
      </c>
      <c r="AB53" s="1" t="str">
        <f>IF(VLOOKUP(A53,'Herre resultater'!$A$3:$BZ$125,53,FALSE)&gt;0,VLOOKUP(A53,'Herre resultater'!$A$3:$BZ$125,53,FALSE)," ")</f>
        <v xml:space="preserve"> </v>
      </c>
      <c r="AC53">
        <f>IF(VLOOKUP(A53,'Herre resultater'!$A$3:$BZ$125,55,FALSE)&gt;0,VLOOKUP(A53,'Herre resultater'!$A$3:$BZ$125,55,FALSE)," ")</f>
        <v>11</v>
      </c>
      <c r="AD53" s="1" t="str">
        <f>IF(VLOOKUP(A53,'Herre resultater'!$A$3:$BZ$125,57,FALSE)&gt;0,VLOOKUP(A53,'Herre resultater'!$A$3:$BZ$125,57,FALSE)," ")</f>
        <v xml:space="preserve"> </v>
      </c>
    </row>
    <row r="54" spans="1:30">
      <c r="A54" s="1">
        <v>44</v>
      </c>
      <c r="B54" s="42" t="s">
        <v>187</v>
      </c>
      <c r="C54" s="19">
        <f>VLOOKUP(A54,'Herre resultater'!$A$3:$Z$125,4,)</f>
        <v>40</v>
      </c>
      <c r="D54" s="1">
        <f t="shared" si="0"/>
        <v>20</v>
      </c>
      <c r="E54" s="1" t="str">
        <f>IF(VLOOKUP(A54,'Herre resultater'!$A$3:$Z$125,7,FALSE)&gt;0,VLOOKUP(A54,'Herre resultater'!$A$3:$Z$125,7,FALSE)," ")</f>
        <v xml:space="preserve"> </v>
      </c>
      <c r="F54" t="str">
        <f>IF(VLOOKUP(A54,'Herre resultater'!$A$3:$Z$125,9,FALSE)&gt;0,VLOOKUP(A54,'Herre resultater'!$A$3:$Z$125,9,FALSE)," ")</f>
        <v xml:space="preserve"> </v>
      </c>
      <c r="G54" s="1" t="str">
        <f>IF(VLOOKUP(A54,'Herre resultater'!$A$3:$Z$125,11,FALSE)&gt;0,VLOOKUP(A54,'Herre resultater'!$A$3:$Z$125,11,FALSE)," ")</f>
        <v xml:space="preserve"> </v>
      </c>
      <c r="H54" t="str">
        <f>IF(VLOOKUP(A54,'Herre resultater'!$A$3:$Z$125,13,FALSE)&gt;0,VLOOKUP(A54,'Herre resultater'!$A$3:$Z$125,13,FALSE)," ")</f>
        <v xml:space="preserve"> </v>
      </c>
      <c r="I54" s="1" t="str">
        <f>IF(VLOOKUP(A54,'Herre resultater'!$A$3:$Z$125,15,FALSE)&gt;0,VLOOKUP(A54,'Herre resultater'!$A$3:$Z$125,15,FALSE)," ")</f>
        <v xml:space="preserve"> </v>
      </c>
      <c r="J54" s="44">
        <f>IF(VLOOKUP(A54,'Herre resultater'!$A$3:$Z$125,17,FALSE)&gt;0,VLOOKUP(A54,'Herre resultater'!$A$3:$Z$125,17,FALSE)," ")</f>
        <v>20</v>
      </c>
      <c r="K54" s="45" t="str">
        <f>IF(VLOOKUP(A54,'Herre resultater'!$A$3:$Z$125,19,FALSE)&gt;0,VLOOKUP(A54,'Herre resultater'!$A$3:$Z$125,19,FALSE)," ")</f>
        <v xml:space="preserve"> </v>
      </c>
      <c r="L54" s="40" t="str">
        <f>IF(VLOOKUP(A54,'Herre resultater'!$A$3:$Z$125,21,FALSE)&gt;0,VLOOKUP(A54,'Herre resultater'!$A$3:$Z$125,21,FALSE)," ")</f>
        <v xml:space="preserve"> </v>
      </c>
      <c r="M54" s="40" t="str">
        <f>IF(VLOOKUP(A54,'Herre resultater'!$A$3:$Z$125,23,FALSE)&gt;0,VLOOKUP(A54,'Herre resultater'!$A$3:$Z$125,23,FALSE)," ")</f>
        <v xml:space="preserve"> </v>
      </c>
      <c r="N54" s="40" t="str">
        <f>IF(VLOOKUP(A54,'Herre resultater'!$A$3:$Z$125,25,FALSE)&gt;0,VLOOKUP(A54,'Herre resultater'!$A$3:$Z$125,25,FALSE)," ")</f>
        <v xml:space="preserve"> </v>
      </c>
      <c r="O54" s="40" t="str">
        <f>IF(VLOOKUP(A54,'Herre resultater'!$A$3:$BZ$125,27,FALSE)&gt;0,VLOOKUP(A54,'Herre resultater'!$A$3:$BZ$125,27,FALSE)," ")</f>
        <v xml:space="preserve"> </v>
      </c>
      <c r="P54" s="40" t="str">
        <f>IF(VLOOKUP(A54,'Herre resultater'!$A$3:$BZ$125,29,FALSE)&gt;0,VLOOKUP(A54,'Herre resultater'!$A$3:$BZ$125,29,FALSE)," ")</f>
        <v xml:space="preserve"> </v>
      </c>
      <c r="Q54" s="40" t="str">
        <f>IF(VLOOKUP(A54,'Herre resultater'!$A$3:$BZ$125,31,FALSE)&gt;0,VLOOKUP(A54,'Herre resultater'!$A$3:$BZ$125,31,FALSE)," ")</f>
        <v xml:space="preserve"> </v>
      </c>
      <c r="R54" s="40" t="str">
        <f>IF(VLOOKUP(A54,'Herre resultater'!$A$3:$BZ$125,33,FALSE)&gt;0,VLOOKUP(A54,'Herre resultater'!$A$3:$BZ$125,33,FALSE)," ")</f>
        <v xml:space="preserve"> </v>
      </c>
      <c r="S54" s="40" t="str">
        <f>IF(VLOOKUP(A54,'Herre resultater'!$A$3:$BZ$125,35,FALSE)&gt;0,VLOOKUP(A54,'Herre resultater'!$A$3:$BZ$125,35,FALSE)," ")</f>
        <v xml:space="preserve"> </v>
      </c>
      <c r="T54" s="40" t="str">
        <f>IF(VLOOKUP(A54,'Herre resultater'!$A$3:$BZ$125,37,FALSE)&gt;0,VLOOKUP(A54,'Herre resultater'!$A$3:$BZ$125,37,FALSE)," ")</f>
        <v xml:space="preserve"> </v>
      </c>
      <c r="U54" s="1" t="str">
        <f>IF(VLOOKUP(A54,'Herre resultater'!$A$3:$BZ$125,39,FALSE)&gt;0,VLOOKUP(A54,'Herre resultater'!$A$3:$BZ$125,39,FALSE)," ")</f>
        <v xml:space="preserve"> </v>
      </c>
      <c r="V54" t="str">
        <f>IF(VLOOKUP(A54,'Herre resultater'!$A$3:$BZ$125,41,FALSE)&gt;0,VLOOKUP(A54,'Herre resultater'!$A$3:$BZ$125,41,FALSE)," ")</f>
        <v xml:space="preserve"> </v>
      </c>
      <c r="W54" s="1" t="str">
        <f>IF(VLOOKUP(A54,'Herre resultater'!$A$3:$BZ$125,43,FALSE)&gt;0,VLOOKUP(A54,'Herre resultater'!$A$3:$BZ$125,43,FALSE)," ")</f>
        <v xml:space="preserve"> </v>
      </c>
      <c r="X54" s="1" t="str">
        <f>IF(VLOOKUP(A54,'Herre resultater'!$A$3:$BZ$125,45,FALSE)&gt;0,VLOOKUP(A54,'Herre resultater'!$A$3:$BZ$125,45,FALSE)," ")</f>
        <v xml:space="preserve"> </v>
      </c>
      <c r="Y54" s="40" t="str">
        <f>IF(VLOOKUP(A54,'Herre resultater'!$A$3:$BZ$125,47,FALSE)&gt;0,VLOOKUP(A54,'Herre resultater'!$A$3:$BZ$125,47,FALSE)," ")</f>
        <v xml:space="preserve"> </v>
      </c>
      <c r="Z54" s="1" t="str">
        <f>IF(VLOOKUP(A54,'Herre resultater'!$A$3:$BZ$125,49,FALSE)&gt;0,VLOOKUP(A54,'Herre resultater'!$A$3:$BZ$125,49,FALSE)," ")</f>
        <v xml:space="preserve"> </v>
      </c>
      <c r="AA54" s="40" t="str">
        <f>IF(VLOOKUP(A54,'Herre resultater'!$A$3:$BZ$125,51,FALSE)&gt;0,VLOOKUP(A54,'Herre resultater'!$A$3:$BZ$125,51,FALSE)," ")</f>
        <v xml:space="preserve"> </v>
      </c>
      <c r="AB54" s="1" t="str">
        <f>IF(VLOOKUP(A54,'Herre resultater'!$A$3:$BZ$125,53,FALSE)&gt;0,VLOOKUP(A54,'Herre resultater'!$A$3:$BZ$125,53,FALSE)," ")</f>
        <v xml:space="preserve"> </v>
      </c>
      <c r="AC54" t="str">
        <f>IF(VLOOKUP(A54,'Herre resultater'!$A$3:$BZ$125,55,FALSE)&gt;0,VLOOKUP(A54,'Herre resultater'!$A$3:$BZ$125,55,FALSE)," ")</f>
        <v xml:space="preserve"> </v>
      </c>
      <c r="AD54" s="1" t="str">
        <f>IF(VLOOKUP(A54,'Herre resultater'!$A$3:$BZ$125,57,FALSE)&gt;0,VLOOKUP(A54,'Herre resultater'!$A$3:$BZ$125,57,FALSE)," ")</f>
        <v xml:space="preserve"> </v>
      </c>
    </row>
    <row r="55" spans="1:30">
      <c r="A55" s="1">
        <v>45</v>
      </c>
      <c r="B55" s="42" t="s">
        <v>196</v>
      </c>
      <c r="C55" s="19">
        <f>VLOOKUP(A55,'Herre resultater'!$A$3:$Z$125,4,)</f>
        <v>50</v>
      </c>
      <c r="D55" s="1">
        <f t="shared" si="0"/>
        <v>19</v>
      </c>
      <c r="E55" s="1" t="str">
        <f>IF(VLOOKUP(A55,'Herre resultater'!$A$3:$Z$125,7,FALSE)&gt;0,VLOOKUP(A55,'Herre resultater'!$A$3:$Z$125,7,FALSE)," ")</f>
        <v xml:space="preserve"> </v>
      </c>
      <c r="F55" t="str">
        <f>IF(VLOOKUP(A55,'Herre resultater'!$A$3:$Z$125,9,FALSE)&gt;0,VLOOKUP(A55,'Herre resultater'!$A$3:$Z$125,9,FALSE)," ")</f>
        <v xml:space="preserve"> </v>
      </c>
      <c r="G55" s="1" t="str">
        <f>IF(VLOOKUP(A55,'Herre resultater'!$A$3:$Z$125,11,FALSE)&gt;0,VLOOKUP(A55,'Herre resultater'!$A$3:$Z$125,11,FALSE)," ")</f>
        <v xml:space="preserve"> </v>
      </c>
      <c r="H55" t="str">
        <f>IF(VLOOKUP(A55,'Herre resultater'!$A$3:$Z$125,13,FALSE)&gt;0,VLOOKUP(A55,'Herre resultater'!$A$3:$Z$125,13,FALSE)," ")</f>
        <v xml:space="preserve"> </v>
      </c>
      <c r="I55" s="1" t="str">
        <f>IF(VLOOKUP(A55,'Herre resultater'!$A$3:$Z$125,15,FALSE)&gt;0,VLOOKUP(A55,'Herre resultater'!$A$3:$Z$125,15,FALSE)," ")</f>
        <v xml:space="preserve"> </v>
      </c>
      <c r="J55" s="44">
        <f>IF(VLOOKUP(A55,'Herre resultater'!$A$3:$Z$125,17,FALSE)&gt;0,VLOOKUP(A55,'Herre resultater'!$A$3:$Z$125,17,FALSE)," ")</f>
        <v>19</v>
      </c>
      <c r="K55" s="45" t="str">
        <f>IF(VLOOKUP(A55,'Herre resultater'!$A$3:$Z$125,19,FALSE)&gt;0,VLOOKUP(A55,'Herre resultater'!$A$3:$Z$125,19,FALSE)," ")</f>
        <v xml:space="preserve"> </v>
      </c>
      <c r="L55" s="40" t="str">
        <f>IF(VLOOKUP(A55,'Herre resultater'!$A$3:$Z$125,21,FALSE)&gt;0,VLOOKUP(A55,'Herre resultater'!$A$3:$Z$125,21,FALSE)," ")</f>
        <v xml:space="preserve"> </v>
      </c>
      <c r="M55" s="40" t="str">
        <f>IF(VLOOKUP(A55,'Herre resultater'!$A$3:$Z$125,23,FALSE)&gt;0,VLOOKUP(A55,'Herre resultater'!$A$3:$Z$125,23,FALSE)," ")</f>
        <v xml:space="preserve"> </v>
      </c>
      <c r="N55" s="40" t="str">
        <f>IF(VLOOKUP(A55,'Herre resultater'!$A$3:$Z$125,25,FALSE)&gt;0,VLOOKUP(A55,'Herre resultater'!$A$3:$Z$125,25,FALSE)," ")</f>
        <v xml:space="preserve"> </v>
      </c>
      <c r="O55" s="40" t="str">
        <f>IF(VLOOKUP(A55,'Herre resultater'!$A$3:$BZ$125,27,FALSE)&gt;0,VLOOKUP(A55,'Herre resultater'!$A$3:$BZ$125,27,FALSE)," ")</f>
        <v xml:space="preserve"> </v>
      </c>
      <c r="P55" s="40" t="str">
        <f>IF(VLOOKUP(A55,'Herre resultater'!$A$3:$BZ$125,29,FALSE)&gt;0,VLOOKUP(A55,'Herre resultater'!$A$3:$BZ$125,29,FALSE)," ")</f>
        <v xml:space="preserve"> </v>
      </c>
      <c r="Q55" s="40" t="str">
        <f>IF(VLOOKUP(A55,'Herre resultater'!$A$3:$BZ$125,31,FALSE)&gt;0,VLOOKUP(A55,'Herre resultater'!$A$3:$BZ$125,31,FALSE)," ")</f>
        <v xml:space="preserve"> </v>
      </c>
      <c r="R55" s="40" t="str">
        <f>IF(VLOOKUP(A55,'Herre resultater'!$A$3:$BZ$125,33,FALSE)&gt;0,VLOOKUP(A55,'Herre resultater'!$A$3:$BZ$125,33,FALSE)," ")</f>
        <v xml:space="preserve"> </v>
      </c>
      <c r="S55" s="40" t="str">
        <f>IF(VLOOKUP(A55,'Herre resultater'!$A$3:$BZ$125,35,FALSE)&gt;0,VLOOKUP(A55,'Herre resultater'!$A$3:$BZ$125,35,FALSE)," ")</f>
        <v xml:space="preserve"> </v>
      </c>
      <c r="T55" s="40" t="str">
        <f>IF(VLOOKUP(A55,'Herre resultater'!$A$3:$BZ$125,37,FALSE)&gt;0,VLOOKUP(A55,'Herre resultater'!$A$3:$BZ$125,37,FALSE)," ")</f>
        <v xml:space="preserve"> </v>
      </c>
      <c r="U55" s="1" t="str">
        <f>IF(VLOOKUP(A55,'Herre resultater'!$A$3:$BZ$125,39,FALSE)&gt;0,VLOOKUP(A55,'Herre resultater'!$A$3:$BZ$125,39,FALSE)," ")</f>
        <v xml:space="preserve"> </v>
      </c>
      <c r="V55" t="str">
        <f>IF(VLOOKUP(A55,'Herre resultater'!$A$3:$BZ$125,41,FALSE)&gt;0,VLOOKUP(A55,'Herre resultater'!$A$3:$BZ$125,41,FALSE)," ")</f>
        <v xml:space="preserve"> </v>
      </c>
      <c r="W55" s="1" t="str">
        <f>IF(VLOOKUP(A55,'Herre resultater'!$A$3:$BZ$125,43,FALSE)&gt;0,VLOOKUP(A55,'Herre resultater'!$A$3:$BZ$125,43,FALSE)," ")</f>
        <v xml:space="preserve"> </v>
      </c>
      <c r="X55" s="1" t="str">
        <f>IF(VLOOKUP(A55,'Herre resultater'!$A$3:$BZ$125,45,FALSE)&gt;0,VLOOKUP(A55,'Herre resultater'!$A$3:$BZ$125,45,FALSE)," ")</f>
        <v xml:space="preserve"> </v>
      </c>
      <c r="Y55" s="40" t="str">
        <f>IF(VLOOKUP(A55,'Herre resultater'!$A$3:$BZ$125,47,FALSE)&gt;0,VLOOKUP(A55,'Herre resultater'!$A$3:$BZ$125,47,FALSE)," ")</f>
        <v xml:space="preserve"> </v>
      </c>
      <c r="Z55" s="1" t="str">
        <f>IF(VLOOKUP(A55,'Herre resultater'!$A$3:$BZ$125,49,FALSE)&gt;0,VLOOKUP(A55,'Herre resultater'!$A$3:$BZ$125,49,FALSE)," ")</f>
        <v xml:space="preserve"> </v>
      </c>
      <c r="AA55" s="40" t="str">
        <f>IF(VLOOKUP(A55,'Herre resultater'!$A$3:$BZ$125,51,FALSE)&gt;0,VLOOKUP(A55,'Herre resultater'!$A$3:$BZ$125,51,FALSE)," ")</f>
        <v xml:space="preserve"> </v>
      </c>
      <c r="AB55" s="1" t="str">
        <f>IF(VLOOKUP(A55,'Herre resultater'!$A$3:$BZ$125,53,FALSE)&gt;0,VLOOKUP(A55,'Herre resultater'!$A$3:$BZ$125,53,FALSE)," ")</f>
        <v xml:space="preserve"> </v>
      </c>
      <c r="AC55" t="str">
        <f>IF(VLOOKUP(A55,'Herre resultater'!$A$3:$BZ$125,55,FALSE)&gt;0,VLOOKUP(A55,'Herre resultater'!$A$3:$BZ$125,55,FALSE)," ")</f>
        <v xml:space="preserve"> </v>
      </c>
      <c r="AD55" s="1" t="str">
        <f>IF(VLOOKUP(A55,'Herre resultater'!$A$3:$BZ$125,57,FALSE)&gt;0,VLOOKUP(A55,'Herre resultater'!$A$3:$BZ$125,57,FALSE)," ")</f>
        <v xml:space="preserve"> </v>
      </c>
    </row>
    <row r="56" spans="1:30">
      <c r="A56" s="1">
        <v>46</v>
      </c>
      <c r="B56" s="42" t="s">
        <v>188</v>
      </c>
      <c r="C56" s="19">
        <f>VLOOKUP(A56,'Herre resultater'!$A$3:$Z$125,4,)</f>
        <v>0</v>
      </c>
      <c r="D56" s="1">
        <f t="shared" si="0"/>
        <v>23</v>
      </c>
      <c r="E56" s="1" t="str">
        <f>IF(VLOOKUP(A56,'Herre resultater'!$A$3:$Z$125,7,FALSE)&gt;0,VLOOKUP(A56,'Herre resultater'!$A$3:$Z$125,7,FALSE)," ")</f>
        <v xml:space="preserve"> </v>
      </c>
      <c r="F56" t="str">
        <f>IF(VLOOKUP(A56,'Herre resultater'!$A$3:$Z$125,9,FALSE)&gt;0,VLOOKUP(A56,'Herre resultater'!$A$3:$Z$125,9,FALSE)," ")</f>
        <v xml:space="preserve"> </v>
      </c>
      <c r="G56" s="1" t="str">
        <f>IF(VLOOKUP(A56,'Herre resultater'!$A$3:$Z$125,11,FALSE)&gt;0,VLOOKUP(A56,'Herre resultater'!$A$3:$Z$125,11,FALSE)," ")</f>
        <v xml:space="preserve"> </v>
      </c>
      <c r="H56" t="str">
        <f>IF(VLOOKUP(A56,'Herre resultater'!$A$3:$Z$125,13,FALSE)&gt;0,VLOOKUP(A56,'Herre resultater'!$A$3:$Z$125,13,FALSE)," ")</f>
        <v xml:space="preserve"> </v>
      </c>
      <c r="I56" s="1" t="str">
        <f>IF(VLOOKUP(A56,'Herre resultater'!$A$3:$Z$125,15,FALSE)&gt;0,VLOOKUP(A56,'Herre resultater'!$A$3:$Z$125,15,FALSE)," ")</f>
        <v xml:space="preserve"> </v>
      </c>
      <c r="J56" s="44" t="str">
        <f>IF(VLOOKUP(A56,'Herre resultater'!$A$3:$Z$125,17,FALSE)&gt;0,VLOOKUP(A56,'Herre resultater'!$A$3:$Z$125,17,FALSE)," ")</f>
        <v xml:space="preserve"> </v>
      </c>
      <c r="K56" s="45" t="str">
        <f>IF(VLOOKUP(A56,'Herre resultater'!$A$3:$Z$125,19,FALSE)&gt;0,VLOOKUP(A56,'Herre resultater'!$A$3:$Z$125,19,FALSE)," ")</f>
        <v xml:space="preserve"> </v>
      </c>
      <c r="L56" s="40" t="str">
        <f>IF(VLOOKUP(A56,'Herre resultater'!$A$3:$Z$125,21,FALSE)&gt;0,VLOOKUP(A56,'Herre resultater'!$A$3:$Z$125,21,FALSE)," ")</f>
        <v xml:space="preserve"> </v>
      </c>
      <c r="M56" s="40" t="str">
        <f>IF(VLOOKUP(A56,'Herre resultater'!$A$3:$Z$125,23,FALSE)&gt;0,VLOOKUP(A56,'Herre resultater'!$A$3:$Z$125,23,FALSE)," ")</f>
        <v xml:space="preserve"> </v>
      </c>
      <c r="N56" s="40" t="str">
        <f>IF(VLOOKUP(A56,'Herre resultater'!$A$3:$Z$125,25,FALSE)&gt;0,VLOOKUP(A56,'Herre resultater'!$A$3:$Z$125,25,FALSE)," ")</f>
        <v xml:space="preserve"> </v>
      </c>
      <c r="O56" s="40" t="str">
        <f>IF(VLOOKUP(A56,'Herre resultater'!$A$3:$BZ$125,27,FALSE)&gt;0,VLOOKUP(A56,'Herre resultater'!$A$3:$BZ$125,27,FALSE)," ")</f>
        <v xml:space="preserve"> </v>
      </c>
      <c r="P56" s="40" t="str">
        <f>IF(VLOOKUP(A56,'Herre resultater'!$A$3:$BZ$125,29,FALSE)&gt;0,VLOOKUP(A56,'Herre resultater'!$A$3:$BZ$125,29,FALSE)," ")</f>
        <v xml:space="preserve"> </v>
      </c>
      <c r="Q56" s="40" t="str">
        <f>IF(VLOOKUP(A56,'Herre resultater'!$A$3:$BZ$125,31,FALSE)&gt;0,VLOOKUP(A56,'Herre resultater'!$A$3:$BZ$125,31,FALSE)," ")</f>
        <v xml:space="preserve"> </v>
      </c>
      <c r="R56" s="40" t="str">
        <f>IF(VLOOKUP(A56,'Herre resultater'!$A$3:$BZ$125,33,FALSE)&gt;0,VLOOKUP(A56,'Herre resultater'!$A$3:$BZ$125,33,FALSE)," ")</f>
        <v xml:space="preserve"> </v>
      </c>
      <c r="S56" s="40" t="str">
        <f>IF(VLOOKUP(A56,'Herre resultater'!$A$3:$BZ$125,35,FALSE)&gt;0,VLOOKUP(A56,'Herre resultater'!$A$3:$BZ$125,35,FALSE)," ")</f>
        <v xml:space="preserve"> </v>
      </c>
      <c r="T56" s="40" t="str">
        <f>IF(VLOOKUP(A56,'Herre resultater'!$A$3:$BZ$125,37,FALSE)&gt;0,VLOOKUP(A56,'Herre resultater'!$A$3:$BZ$125,37,FALSE)," ")</f>
        <v xml:space="preserve"> </v>
      </c>
      <c r="U56" s="1" t="str">
        <f>IF(VLOOKUP(A56,'Herre resultater'!$A$3:$BZ$125,39,FALSE)&gt;0,VLOOKUP(A56,'Herre resultater'!$A$3:$BZ$125,39,FALSE)," ")</f>
        <v xml:space="preserve"> </v>
      </c>
      <c r="V56" t="str">
        <f>IF(VLOOKUP(A56,'Herre resultater'!$A$3:$BZ$125,41,FALSE)&gt;0,VLOOKUP(A56,'Herre resultater'!$A$3:$BZ$125,41,FALSE)," ")</f>
        <v xml:space="preserve"> </v>
      </c>
      <c r="W56" s="1" t="str">
        <f>IF(VLOOKUP(A56,'Herre resultater'!$A$3:$BZ$125,43,FALSE)&gt;0,VLOOKUP(A56,'Herre resultater'!$A$3:$BZ$125,43,FALSE)," ")</f>
        <v xml:space="preserve"> </v>
      </c>
      <c r="X56" s="1" t="str">
        <f>IF(VLOOKUP(A56,'Herre resultater'!$A$3:$BZ$125,45,FALSE)&gt;0,VLOOKUP(A56,'Herre resultater'!$A$3:$BZ$125,45,FALSE)," ")</f>
        <v xml:space="preserve"> </v>
      </c>
      <c r="Y56" s="40" t="str">
        <f>IF(VLOOKUP(A56,'Herre resultater'!$A$3:$BZ$125,47,FALSE)&gt;0,VLOOKUP(A56,'Herre resultater'!$A$3:$BZ$125,47,FALSE)," ")</f>
        <v xml:space="preserve"> </v>
      </c>
      <c r="Z56" s="1" t="str">
        <f>IF(VLOOKUP(A56,'Herre resultater'!$A$3:$BZ$125,49,FALSE)&gt;0,VLOOKUP(A56,'Herre resultater'!$A$3:$BZ$125,49,FALSE)," ")</f>
        <v xml:space="preserve"> </v>
      </c>
      <c r="AA56" s="40" t="str">
        <f>IF(VLOOKUP(A56,'Herre resultater'!$A$3:$BZ$125,51,FALSE)&gt;0,VLOOKUP(A56,'Herre resultater'!$A$3:$BZ$125,51,FALSE)," ")</f>
        <v xml:space="preserve"> </v>
      </c>
      <c r="AB56" s="1">
        <f>IF(VLOOKUP(A56,'Herre resultater'!$A$3:$BZ$125,53,FALSE)&gt;0,VLOOKUP(A56,'Herre resultater'!$A$3:$BZ$125,53,FALSE)," ")</f>
        <v>23</v>
      </c>
      <c r="AC56" t="str">
        <f>IF(VLOOKUP(A56,'Herre resultater'!$A$3:$BZ$125,55,FALSE)&gt;0,VLOOKUP(A56,'Herre resultater'!$A$3:$BZ$125,55,FALSE)," ")</f>
        <v xml:space="preserve"> </v>
      </c>
      <c r="AD56" s="1" t="str">
        <f>IF(VLOOKUP(A56,'Herre resultater'!$A$3:$BZ$125,57,FALSE)&gt;0,VLOOKUP(A56,'Herre resultater'!$A$3:$BZ$125,57,FALSE)," ")</f>
        <v xml:space="preserve"> </v>
      </c>
    </row>
    <row r="57" spans="1:30">
      <c r="A57" s="1">
        <v>47</v>
      </c>
      <c r="B57" s="42" t="s">
        <v>189</v>
      </c>
      <c r="C57" s="19">
        <f>VLOOKUP(A57,'Herre resultater'!$A$3:$Z$125,4,)</f>
        <v>0</v>
      </c>
      <c r="D57" s="1">
        <f t="shared" si="0"/>
        <v>18</v>
      </c>
      <c r="E57" s="1" t="str">
        <f>IF(VLOOKUP(A57,'Herre resultater'!$A$3:$Z$125,7,FALSE)&gt;0,VLOOKUP(A57,'Herre resultater'!$A$3:$Z$125,7,FALSE)," ")</f>
        <v xml:space="preserve"> </v>
      </c>
      <c r="F57" t="str">
        <f>IF(VLOOKUP(A57,'Herre resultater'!$A$3:$Z$125,9,FALSE)&gt;0,VLOOKUP(A57,'Herre resultater'!$A$3:$Z$125,9,FALSE)," ")</f>
        <v xml:space="preserve"> </v>
      </c>
      <c r="G57" s="1" t="str">
        <f>IF(VLOOKUP(A57,'Herre resultater'!$A$3:$Z$125,11,FALSE)&gt;0,VLOOKUP(A57,'Herre resultater'!$A$3:$Z$125,11,FALSE)," ")</f>
        <v xml:space="preserve"> </v>
      </c>
      <c r="H57" t="str">
        <f>IF(VLOOKUP(A57,'Herre resultater'!$A$3:$Z$125,13,FALSE)&gt;0,VLOOKUP(A57,'Herre resultater'!$A$3:$Z$125,13,FALSE)," ")</f>
        <v xml:space="preserve"> </v>
      </c>
      <c r="I57" s="1" t="str">
        <f>IF(VLOOKUP(A57,'Herre resultater'!$A$3:$Z$125,15,FALSE)&gt;0,VLOOKUP(A57,'Herre resultater'!$A$3:$Z$125,15,FALSE)," ")</f>
        <v xml:space="preserve"> </v>
      </c>
      <c r="J57" s="44">
        <f>IF(VLOOKUP(A57,'Herre resultater'!$A$3:$Z$125,17,FALSE)&gt;0,VLOOKUP(A57,'Herre resultater'!$A$3:$Z$125,17,FALSE)," ")</f>
        <v>18</v>
      </c>
      <c r="K57" s="45" t="str">
        <f>IF(VLOOKUP(A57,'Herre resultater'!$A$3:$Z$125,19,FALSE)&gt;0,VLOOKUP(A57,'Herre resultater'!$A$3:$Z$125,19,FALSE)," ")</f>
        <v xml:space="preserve"> </v>
      </c>
      <c r="L57" s="40" t="str">
        <f>IF(VLOOKUP(A57,'Herre resultater'!$A$3:$Z$125,21,FALSE)&gt;0,VLOOKUP(A57,'Herre resultater'!$A$3:$Z$125,21,FALSE)," ")</f>
        <v xml:space="preserve"> </v>
      </c>
      <c r="M57" s="40" t="str">
        <f>IF(VLOOKUP(A57,'Herre resultater'!$A$3:$Z$125,23,FALSE)&gt;0,VLOOKUP(A57,'Herre resultater'!$A$3:$Z$125,23,FALSE)," ")</f>
        <v xml:space="preserve"> </v>
      </c>
      <c r="N57" s="40" t="str">
        <f>IF(VLOOKUP(A57,'Herre resultater'!$A$3:$Z$125,25,FALSE)&gt;0,VLOOKUP(A57,'Herre resultater'!$A$3:$Z$125,25,FALSE)," ")</f>
        <v xml:space="preserve"> </v>
      </c>
      <c r="O57" s="40" t="str">
        <f>IF(VLOOKUP(A57,'Herre resultater'!$A$3:$BZ$125,27,FALSE)&gt;0,VLOOKUP(A57,'Herre resultater'!$A$3:$BZ$125,27,FALSE)," ")</f>
        <v xml:space="preserve"> </v>
      </c>
      <c r="P57" s="40" t="str">
        <f>IF(VLOOKUP(A57,'Herre resultater'!$A$3:$BZ$125,29,FALSE)&gt;0,VLOOKUP(A57,'Herre resultater'!$A$3:$BZ$125,29,FALSE)," ")</f>
        <v xml:space="preserve"> </v>
      </c>
      <c r="Q57" s="40" t="str">
        <f>IF(VLOOKUP(A57,'Herre resultater'!$A$3:$BZ$125,31,FALSE)&gt;0,VLOOKUP(A57,'Herre resultater'!$A$3:$BZ$125,31,FALSE)," ")</f>
        <v xml:space="preserve"> </v>
      </c>
      <c r="R57" s="40" t="str">
        <f>IF(VLOOKUP(A57,'Herre resultater'!$A$3:$BZ$125,33,FALSE)&gt;0,VLOOKUP(A57,'Herre resultater'!$A$3:$BZ$125,33,FALSE)," ")</f>
        <v xml:space="preserve"> </v>
      </c>
      <c r="S57" s="40" t="str">
        <f>IF(VLOOKUP(A57,'Herre resultater'!$A$3:$BZ$125,35,FALSE)&gt;0,VLOOKUP(A57,'Herre resultater'!$A$3:$BZ$125,35,FALSE)," ")</f>
        <v xml:space="preserve"> </v>
      </c>
      <c r="T57" s="40" t="str">
        <f>IF(VLOOKUP(A57,'Herre resultater'!$A$3:$BZ$125,37,FALSE)&gt;0,VLOOKUP(A57,'Herre resultater'!$A$3:$BZ$125,37,FALSE)," ")</f>
        <v xml:space="preserve"> </v>
      </c>
      <c r="U57" s="1" t="str">
        <f>IF(VLOOKUP(A57,'Herre resultater'!$A$3:$BZ$125,39,FALSE)&gt;0,VLOOKUP(A57,'Herre resultater'!$A$3:$BZ$125,39,FALSE)," ")</f>
        <v xml:space="preserve"> </v>
      </c>
      <c r="V57" t="str">
        <f>IF(VLOOKUP(A57,'Herre resultater'!$A$3:$BZ$125,41,FALSE)&gt;0,VLOOKUP(A57,'Herre resultater'!$A$3:$BZ$125,41,FALSE)," ")</f>
        <v xml:space="preserve"> </v>
      </c>
      <c r="W57" s="1" t="str">
        <f>IF(VLOOKUP(A57,'Herre resultater'!$A$3:$BZ$125,43,FALSE)&gt;0,VLOOKUP(A57,'Herre resultater'!$A$3:$BZ$125,43,FALSE)," ")</f>
        <v xml:space="preserve"> </v>
      </c>
      <c r="X57" s="1" t="str">
        <f>IF(VLOOKUP(A57,'Herre resultater'!$A$3:$BZ$125,45,FALSE)&gt;0,VLOOKUP(A57,'Herre resultater'!$A$3:$BZ$125,45,FALSE)," ")</f>
        <v xml:space="preserve"> </v>
      </c>
      <c r="Y57" s="40" t="str">
        <f>IF(VLOOKUP(A57,'Herre resultater'!$A$3:$BZ$125,47,FALSE)&gt;0,VLOOKUP(A57,'Herre resultater'!$A$3:$BZ$125,47,FALSE)," ")</f>
        <v xml:space="preserve"> </v>
      </c>
      <c r="Z57" s="1" t="str">
        <f>IF(VLOOKUP(A57,'Herre resultater'!$A$3:$BZ$125,49,FALSE)&gt;0,VLOOKUP(A57,'Herre resultater'!$A$3:$BZ$125,49,FALSE)," ")</f>
        <v xml:space="preserve"> </v>
      </c>
      <c r="AA57" s="40" t="str">
        <f>IF(VLOOKUP(A57,'Herre resultater'!$A$3:$BZ$125,51,FALSE)&gt;0,VLOOKUP(A57,'Herre resultater'!$A$3:$BZ$125,51,FALSE)," ")</f>
        <v xml:space="preserve"> </v>
      </c>
      <c r="AB57" s="1" t="str">
        <f>IF(VLOOKUP(A57,'Herre resultater'!$A$3:$BZ$125,53,FALSE)&gt;0,VLOOKUP(A57,'Herre resultater'!$A$3:$BZ$125,53,FALSE)," ")</f>
        <v xml:space="preserve"> </v>
      </c>
      <c r="AC57" t="str">
        <f>IF(VLOOKUP(A57,'Herre resultater'!$A$3:$BZ$125,55,FALSE)&gt;0,VLOOKUP(A57,'Herre resultater'!$A$3:$BZ$125,55,FALSE)," ")</f>
        <v xml:space="preserve"> </v>
      </c>
      <c r="AD57" s="1" t="str">
        <f>IF(VLOOKUP(A57,'Herre resultater'!$A$3:$BZ$125,57,FALSE)&gt;0,VLOOKUP(A57,'Herre resultater'!$A$3:$BZ$125,57,FALSE)," ")</f>
        <v xml:space="preserve"> </v>
      </c>
    </row>
    <row r="58" spans="1:30">
      <c r="A58" s="1">
        <v>48</v>
      </c>
      <c r="B58" s="42" t="s">
        <v>190</v>
      </c>
      <c r="C58" s="19">
        <f>VLOOKUP(A58,'Herre resultater'!$A$3:$Z$125,4,)</f>
        <v>40</v>
      </c>
      <c r="D58" s="1">
        <f t="shared" si="0"/>
        <v>25</v>
      </c>
      <c r="E58" s="1" t="str">
        <f>IF(VLOOKUP(A58,'Herre resultater'!$A$3:$Z$125,7,FALSE)&gt;0,VLOOKUP(A58,'Herre resultater'!$A$3:$Z$125,7,FALSE)," ")</f>
        <v xml:space="preserve"> </v>
      </c>
      <c r="F58" t="str">
        <f>IF(VLOOKUP(A58,'Herre resultater'!$A$3:$Z$125,9,FALSE)&gt;0,VLOOKUP(A58,'Herre resultater'!$A$3:$Z$125,9,FALSE)," ")</f>
        <v xml:space="preserve"> </v>
      </c>
      <c r="G58" s="1" t="str">
        <f>IF(VLOOKUP(A58,'Herre resultater'!$A$3:$Z$125,11,FALSE)&gt;0,VLOOKUP(A58,'Herre resultater'!$A$3:$Z$125,11,FALSE)," ")</f>
        <v xml:space="preserve"> </v>
      </c>
      <c r="H58" t="str">
        <f>IF(VLOOKUP(A58,'Herre resultater'!$A$3:$Z$125,13,FALSE)&gt;0,VLOOKUP(A58,'Herre resultater'!$A$3:$Z$125,13,FALSE)," ")</f>
        <v xml:space="preserve"> </v>
      </c>
      <c r="I58" s="1" t="str">
        <f>IF(VLOOKUP(A58,'Herre resultater'!$A$3:$Z$125,15,FALSE)&gt;0,VLOOKUP(A58,'Herre resultater'!$A$3:$Z$125,15,FALSE)," ")</f>
        <v xml:space="preserve"> </v>
      </c>
      <c r="J58" s="44" t="str">
        <f>IF(VLOOKUP(A58,'Herre resultater'!$A$3:$Z$125,17,FALSE)&gt;0,VLOOKUP(A58,'Herre resultater'!$A$3:$Z$125,17,FALSE)," ")</f>
        <v xml:space="preserve"> </v>
      </c>
      <c r="K58" s="45">
        <f>IF(VLOOKUP(A58,'Herre resultater'!$A$3:$Z$125,19,FALSE)&gt;0,VLOOKUP(A58,'Herre resultater'!$A$3:$Z$125,19,FALSE)," ")</f>
        <v>25</v>
      </c>
      <c r="L58" s="40" t="str">
        <f>IF(VLOOKUP(A58,'Herre resultater'!$A$3:$Z$125,21,FALSE)&gt;0,VLOOKUP(A58,'Herre resultater'!$A$3:$Z$125,21,FALSE)," ")</f>
        <v xml:space="preserve"> </v>
      </c>
      <c r="M58" s="40" t="str">
        <f>IF(VLOOKUP(A58,'Herre resultater'!$A$3:$Z$125,23,FALSE)&gt;0,VLOOKUP(A58,'Herre resultater'!$A$3:$Z$125,23,FALSE)," ")</f>
        <v xml:space="preserve"> </v>
      </c>
      <c r="N58" s="40" t="str">
        <f>IF(VLOOKUP(A58,'Herre resultater'!$A$3:$Z$125,25,FALSE)&gt;0,VLOOKUP(A58,'Herre resultater'!$A$3:$Z$125,25,FALSE)," ")</f>
        <v xml:space="preserve"> </v>
      </c>
      <c r="O58" s="40" t="str">
        <f>IF(VLOOKUP(A58,'Herre resultater'!$A$3:$BZ$125,27,FALSE)&gt;0,VLOOKUP(A58,'Herre resultater'!$A$3:$BZ$125,27,FALSE)," ")</f>
        <v xml:space="preserve"> </v>
      </c>
      <c r="P58" s="40" t="str">
        <f>IF(VLOOKUP(A58,'Herre resultater'!$A$3:$BZ$125,29,FALSE)&gt;0,VLOOKUP(A58,'Herre resultater'!$A$3:$BZ$125,29,FALSE)," ")</f>
        <v xml:space="preserve"> </v>
      </c>
      <c r="Q58" s="40" t="str">
        <f>IF(VLOOKUP(A58,'Herre resultater'!$A$3:$BZ$125,31,FALSE)&gt;0,VLOOKUP(A58,'Herre resultater'!$A$3:$BZ$125,31,FALSE)," ")</f>
        <v xml:space="preserve"> </v>
      </c>
      <c r="R58" s="40" t="str">
        <f>IF(VLOOKUP(A58,'Herre resultater'!$A$3:$BZ$125,33,FALSE)&gt;0,VLOOKUP(A58,'Herre resultater'!$A$3:$BZ$125,33,FALSE)," ")</f>
        <v xml:space="preserve"> </v>
      </c>
      <c r="S58" s="40" t="str">
        <f>IF(VLOOKUP(A58,'Herre resultater'!$A$3:$BZ$125,35,FALSE)&gt;0,VLOOKUP(A58,'Herre resultater'!$A$3:$BZ$125,35,FALSE)," ")</f>
        <v xml:space="preserve"> </v>
      </c>
      <c r="T58" s="40" t="str">
        <f>IF(VLOOKUP(A58,'Herre resultater'!$A$3:$BZ$125,37,FALSE)&gt;0,VLOOKUP(A58,'Herre resultater'!$A$3:$BZ$125,37,FALSE)," ")</f>
        <v xml:space="preserve"> </v>
      </c>
      <c r="U58" s="1" t="str">
        <f>IF(VLOOKUP(A58,'Herre resultater'!$A$3:$BZ$125,39,FALSE)&gt;0,VLOOKUP(A58,'Herre resultater'!$A$3:$BZ$125,39,FALSE)," ")</f>
        <v xml:space="preserve"> </v>
      </c>
      <c r="V58" t="str">
        <f>IF(VLOOKUP(A58,'Herre resultater'!$A$3:$BZ$125,41,FALSE)&gt;0,VLOOKUP(A58,'Herre resultater'!$A$3:$BZ$125,41,FALSE)," ")</f>
        <v xml:space="preserve"> </v>
      </c>
      <c r="W58" s="1" t="str">
        <f>IF(VLOOKUP(A58,'Herre resultater'!$A$3:$BZ$125,43,FALSE)&gt;0,VLOOKUP(A58,'Herre resultater'!$A$3:$BZ$125,43,FALSE)," ")</f>
        <v xml:space="preserve"> </v>
      </c>
      <c r="X58" s="1" t="str">
        <f>IF(VLOOKUP(A58,'Herre resultater'!$A$3:$BZ$125,45,FALSE)&gt;0,VLOOKUP(A58,'Herre resultater'!$A$3:$BZ$125,45,FALSE)," ")</f>
        <v xml:space="preserve"> </v>
      </c>
      <c r="Y58" s="40" t="str">
        <f>IF(VLOOKUP(A58,'Herre resultater'!$A$3:$BZ$125,47,FALSE)&gt;0,VLOOKUP(A58,'Herre resultater'!$A$3:$BZ$125,47,FALSE)," ")</f>
        <v xml:space="preserve"> </v>
      </c>
      <c r="Z58" s="1" t="str">
        <f>IF(VLOOKUP(A58,'Herre resultater'!$A$3:$BZ$125,49,FALSE)&gt;0,VLOOKUP(A58,'Herre resultater'!$A$3:$BZ$125,49,FALSE)," ")</f>
        <v xml:space="preserve"> </v>
      </c>
      <c r="AA58" s="40" t="str">
        <f>IF(VLOOKUP(A58,'Herre resultater'!$A$3:$BZ$125,51,FALSE)&gt;0,VLOOKUP(A58,'Herre resultater'!$A$3:$BZ$125,51,FALSE)," ")</f>
        <v xml:space="preserve"> </v>
      </c>
      <c r="AB58" s="1" t="str">
        <f>IF(VLOOKUP(A58,'Herre resultater'!$A$3:$BZ$125,53,FALSE)&gt;0,VLOOKUP(A58,'Herre resultater'!$A$3:$BZ$125,53,FALSE)," ")</f>
        <v xml:space="preserve"> </v>
      </c>
      <c r="AC58" t="str">
        <f>IF(VLOOKUP(A58,'Herre resultater'!$A$3:$BZ$125,55,FALSE)&gt;0,VLOOKUP(A58,'Herre resultater'!$A$3:$BZ$125,55,FALSE)," ")</f>
        <v xml:space="preserve"> </v>
      </c>
      <c r="AD58" s="1" t="str">
        <f>IF(VLOOKUP(A58,'Herre resultater'!$A$3:$BZ$125,57,FALSE)&gt;0,VLOOKUP(A58,'Herre resultater'!$A$3:$BZ$125,57,FALSE)," ")</f>
        <v xml:space="preserve"> </v>
      </c>
    </row>
    <row r="59" spans="1:30">
      <c r="A59" s="1">
        <v>49</v>
      </c>
      <c r="B59" s="42" t="s">
        <v>191</v>
      </c>
      <c r="C59" s="19">
        <f>VLOOKUP(A59,'Herre resultater'!$A$3:$Z$125,4,)</f>
        <v>60</v>
      </c>
      <c r="D59" s="1">
        <f t="shared" si="0"/>
        <v>52</v>
      </c>
      <c r="E59" s="1" t="str">
        <f>IF(VLOOKUP(A59,'Herre resultater'!$A$3:$Z$125,7,FALSE)&gt;0,VLOOKUP(A59,'Herre resultater'!$A$3:$Z$125,7,FALSE)," ")</f>
        <v xml:space="preserve"> </v>
      </c>
      <c r="F59" t="str">
        <f>IF(VLOOKUP(A59,'Herre resultater'!$A$3:$Z$125,9,FALSE)&gt;0,VLOOKUP(A59,'Herre resultater'!$A$3:$Z$125,9,FALSE)," ")</f>
        <v xml:space="preserve"> </v>
      </c>
      <c r="G59" s="1" t="str">
        <f>IF(VLOOKUP(A59,'Herre resultater'!$A$3:$Z$125,11,FALSE)&gt;0,VLOOKUP(A59,'Herre resultater'!$A$3:$Z$125,11,FALSE)," ")</f>
        <v xml:space="preserve"> </v>
      </c>
      <c r="H59" t="str">
        <f>IF(VLOOKUP(A59,'Herre resultater'!$A$3:$Z$125,13,FALSE)&gt;0,VLOOKUP(A59,'Herre resultater'!$A$3:$Z$125,13,FALSE)," ")</f>
        <v xml:space="preserve"> </v>
      </c>
      <c r="I59" s="1">
        <f>IF(VLOOKUP(A59,'Herre resultater'!$A$3:$Z$125,15,FALSE)&gt;0,VLOOKUP(A59,'Herre resultater'!$A$3:$Z$125,15,FALSE)," ")</f>
        <v>22</v>
      </c>
      <c r="J59" s="44" t="str">
        <f>IF(VLOOKUP(A59,'Herre resultater'!$A$3:$Z$125,17,FALSE)&gt;0,VLOOKUP(A59,'Herre resultater'!$A$3:$Z$125,17,FALSE)," ")</f>
        <v xml:space="preserve"> </v>
      </c>
      <c r="K59" s="45">
        <f>IF(VLOOKUP(A59,'Herre resultater'!$A$3:$Z$125,19,FALSE)&gt;0,VLOOKUP(A59,'Herre resultater'!$A$3:$Z$125,19,FALSE)," ")</f>
        <v>17</v>
      </c>
      <c r="L59" s="40">
        <f>IF(VLOOKUP(A59,'Herre resultater'!$A$3:$Z$125,21,FALSE)&gt;0,VLOOKUP(A59,'Herre resultater'!$A$3:$Z$125,21,FALSE)," ")</f>
        <v>13</v>
      </c>
      <c r="M59" s="40" t="str">
        <f>IF(VLOOKUP(A59,'Herre resultater'!$A$3:$Z$125,23,FALSE)&gt;0,VLOOKUP(A59,'Herre resultater'!$A$3:$Z$125,23,FALSE)," ")</f>
        <v xml:space="preserve"> </v>
      </c>
      <c r="N59" s="40" t="str">
        <f>IF(VLOOKUP(A59,'Herre resultater'!$A$3:$Z$125,25,FALSE)&gt;0,VLOOKUP(A59,'Herre resultater'!$A$3:$Z$125,25,FALSE)," ")</f>
        <v xml:space="preserve"> </v>
      </c>
      <c r="O59" s="40" t="str">
        <f>IF(VLOOKUP(A59,'Herre resultater'!$A$3:$BZ$125,27,FALSE)&gt;0,VLOOKUP(A59,'Herre resultater'!$A$3:$BZ$125,27,FALSE)," ")</f>
        <v xml:space="preserve"> </v>
      </c>
      <c r="P59" s="40" t="str">
        <f>IF(VLOOKUP(A59,'Herre resultater'!$A$3:$BZ$125,29,FALSE)&gt;0,VLOOKUP(A59,'Herre resultater'!$A$3:$BZ$125,29,FALSE)," ")</f>
        <v xml:space="preserve"> </v>
      </c>
      <c r="Q59" s="40" t="str">
        <f>IF(VLOOKUP(A59,'Herre resultater'!$A$3:$BZ$125,31,FALSE)&gt;0,VLOOKUP(A59,'Herre resultater'!$A$3:$BZ$125,31,FALSE)," ")</f>
        <v xml:space="preserve"> </v>
      </c>
      <c r="R59" s="40" t="str">
        <f>IF(VLOOKUP(A59,'Herre resultater'!$A$3:$BZ$125,33,FALSE)&gt;0,VLOOKUP(A59,'Herre resultater'!$A$3:$BZ$125,33,FALSE)," ")</f>
        <v xml:space="preserve"> </v>
      </c>
      <c r="S59" s="40" t="str">
        <f>IF(VLOOKUP(A59,'Herre resultater'!$A$3:$BZ$125,35,FALSE)&gt;0,VLOOKUP(A59,'Herre resultater'!$A$3:$BZ$125,35,FALSE)," ")</f>
        <v xml:space="preserve"> </v>
      </c>
      <c r="T59" s="40" t="str">
        <f>IF(VLOOKUP(A59,'Herre resultater'!$A$3:$BZ$125,37,FALSE)&gt;0,VLOOKUP(A59,'Herre resultater'!$A$3:$BZ$125,37,FALSE)," ")</f>
        <v xml:space="preserve"> </v>
      </c>
      <c r="U59" s="1" t="str">
        <f>IF(VLOOKUP(A59,'Herre resultater'!$A$3:$BZ$125,39,FALSE)&gt;0,VLOOKUP(A59,'Herre resultater'!$A$3:$BZ$125,39,FALSE)," ")</f>
        <v xml:space="preserve"> </v>
      </c>
      <c r="V59" t="str">
        <f>IF(VLOOKUP(A59,'Herre resultater'!$A$3:$BZ$125,41,FALSE)&gt;0,VLOOKUP(A59,'Herre resultater'!$A$3:$BZ$125,41,FALSE)," ")</f>
        <v xml:space="preserve"> </v>
      </c>
      <c r="W59" s="1" t="str">
        <f>IF(VLOOKUP(A59,'Herre resultater'!$A$3:$BZ$125,43,FALSE)&gt;0,VLOOKUP(A59,'Herre resultater'!$A$3:$BZ$125,43,FALSE)," ")</f>
        <v xml:space="preserve"> </v>
      </c>
      <c r="X59" s="1" t="str">
        <f>IF(VLOOKUP(A59,'Herre resultater'!$A$3:$BZ$125,45,FALSE)&gt;0,VLOOKUP(A59,'Herre resultater'!$A$3:$BZ$125,45,FALSE)," ")</f>
        <v xml:space="preserve"> </v>
      </c>
      <c r="Y59" s="40" t="str">
        <f>IF(VLOOKUP(A59,'Herre resultater'!$A$3:$BZ$125,47,FALSE)&gt;0,VLOOKUP(A59,'Herre resultater'!$A$3:$BZ$125,47,FALSE)," ")</f>
        <v xml:space="preserve"> </v>
      </c>
      <c r="Z59" s="1" t="str">
        <f>IF(VLOOKUP(A59,'Herre resultater'!$A$3:$BZ$125,49,FALSE)&gt;0,VLOOKUP(A59,'Herre resultater'!$A$3:$BZ$125,49,FALSE)," ")</f>
        <v xml:space="preserve"> </v>
      </c>
      <c r="AA59" s="40" t="str">
        <f>IF(VLOOKUP(A59,'Herre resultater'!$A$3:$BZ$125,51,FALSE)&gt;0,VLOOKUP(A59,'Herre resultater'!$A$3:$BZ$125,51,FALSE)," ")</f>
        <v xml:space="preserve"> </v>
      </c>
      <c r="AB59" s="1" t="str">
        <f>IF(VLOOKUP(A59,'Herre resultater'!$A$3:$BZ$125,53,FALSE)&gt;0,VLOOKUP(A59,'Herre resultater'!$A$3:$BZ$125,53,FALSE)," ")</f>
        <v xml:space="preserve"> </v>
      </c>
      <c r="AC59" t="str">
        <f>IF(VLOOKUP(A59,'Herre resultater'!$A$3:$BZ$125,55,FALSE)&gt;0,VLOOKUP(A59,'Herre resultater'!$A$3:$BZ$125,55,FALSE)," ")</f>
        <v xml:space="preserve"> </v>
      </c>
      <c r="AD59" s="1" t="str">
        <f>IF(VLOOKUP(A59,'Herre resultater'!$A$3:$BZ$125,57,FALSE)&gt;0,VLOOKUP(A59,'Herre resultater'!$A$3:$BZ$125,57,FALSE)," ")</f>
        <v xml:space="preserve"> </v>
      </c>
    </row>
    <row r="60" spans="1:30">
      <c r="A60" s="1">
        <v>50</v>
      </c>
      <c r="B60" s="42" t="s">
        <v>192</v>
      </c>
      <c r="C60" s="19">
        <f>VLOOKUP(A60,'Herre resultater'!$A$3:$Z$125,4,)</f>
        <v>40</v>
      </c>
      <c r="D60" s="1">
        <f t="shared" si="0"/>
        <v>31</v>
      </c>
      <c r="E60" s="1" t="str">
        <f>IF(VLOOKUP(A60,'Herre resultater'!$A$3:$Z$125,7,FALSE)&gt;0,VLOOKUP(A60,'Herre resultater'!$A$3:$Z$125,7,FALSE)," ")</f>
        <v xml:space="preserve"> </v>
      </c>
      <c r="F60" t="str">
        <f>IF(VLOOKUP(A60,'Herre resultater'!$A$3:$Z$125,9,FALSE)&gt;0,VLOOKUP(A60,'Herre resultater'!$A$3:$Z$125,9,FALSE)," ")</f>
        <v xml:space="preserve"> </v>
      </c>
      <c r="G60" s="1" t="str">
        <f>IF(VLOOKUP(A60,'Herre resultater'!$A$3:$Z$125,11,FALSE)&gt;0,VLOOKUP(A60,'Herre resultater'!$A$3:$Z$125,11,FALSE)," ")</f>
        <v xml:space="preserve"> </v>
      </c>
      <c r="H60">
        <f>IF(VLOOKUP(A60,'Herre resultater'!$A$3:$Z$125,13,FALSE)&gt;0,VLOOKUP(A60,'Herre resultater'!$A$3:$Z$125,13,FALSE)," ")</f>
        <v>15</v>
      </c>
      <c r="I60" s="1" t="str">
        <f>IF(VLOOKUP(A60,'Herre resultater'!$A$3:$Z$125,15,FALSE)&gt;0,VLOOKUP(A60,'Herre resultater'!$A$3:$Z$125,15,FALSE)," ")</f>
        <v xml:space="preserve"> </v>
      </c>
      <c r="J60" s="44" t="str">
        <f>IF(VLOOKUP(A60,'Herre resultater'!$A$3:$Z$125,17,FALSE)&gt;0,VLOOKUP(A60,'Herre resultater'!$A$3:$Z$125,17,FALSE)," ")</f>
        <v xml:space="preserve"> </v>
      </c>
      <c r="K60" s="45">
        <f>IF(VLOOKUP(A60,'Herre resultater'!$A$3:$Z$125,19,FALSE)&gt;0,VLOOKUP(A60,'Herre resultater'!$A$3:$Z$125,19,FALSE)," ")</f>
        <v>11</v>
      </c>
      <c r="L60" s="40">
        <f>IF(VLOOKUP(A60,'Herre resultater'!$A$3:$Z$125,21,FALSE)&gt;0,VLOOKUP(A60,'Herre resultater'!$A$3:$Z$125,21,FALSE)," ")</f>
        <v>5</v>
      </c>
      <c r="M60" s="40" t="str">
        <f>IF(VLOOKUP(A60,'Herre resultater'!$A$3:$Z$125,23,FALSE)&gt;0,VLOOKUP(A60,'Herre resultater'!$A$3:$Z$125,23,FALSE)," ")</f>
        <v xml:space="preserve"> </v>
      </c>
      <c r="N60" s="40" t="str">
        <f>IF(VLOOKUP(A60,'Herre resultater'!$A$3:$Z$125,25,FALSE)&gt;0,VLOOKUP(A60,'Herre resultater'!$A$3:$Z$125,25,FALSE)," ")</f>
        <v xml:space="preserve"> </v>
      </c>
      <c r="O60" s="40" t="str">
        <f>IF(VLOOKUP(A60,'Herre resultater'!$A$3:$BZ$125,27,FALSE)&gt;0,VLOOKUP(A60,'Herre resultater'!$A$3:$BZ$125,27,FALSE)," ")</f>
        <v xml:space="preserve"> </v>
      </c>
      <c r="P60" s="40" t="str">
        <f>IF(VLOOKUP(A60,'Herre resultater'!$A$3:$BZ$125,29,FALSE)&gt;0,VLOOKUP(A60,'Herre resultater'!$A$3:$BZ$125,29,FALSE)," ")</f>
        <v xml:space="preserve"> </v>
      </c>
      <c r="Q60" s="40" t="str">
        <f>IF(VLOOKUP(A60,'Herre resultater'!$A$3:$BZ$125,31,FALSE)&gt;0,VLOOKUP(A60,'Herre resultater'!$A$3:$BZ$125,31,FALSE)," ")</f>
        <v xml:space="preserve"> </v>
      </c>
      <c r="R60" s="40" t="str">
        <f>IF(VLOOKUP(A60,'Herre resultater'!$A$3:$BZ$125,33,FALSE)&gt;0,VLOOKUP(A60,'Herre resultater'!$A$3:$BZ$125,33,FALSE)," ")</f>
        <v xml:space="preserve"> </v>
      </c>
      <c r="S60" s="40" t="str">
        <f>IF(VLOOKUP(A60,'Herre resultater'!$A$3:$BZ$125,35,FALSE)&gt;0,VLOOKUP(A60,'Herre resultater'!$A$3:$BZ$125,35,FALSE)," ")</f>
        <v xml:space="preserve"> </v>
      </c>
      <c r="T60" s="40" t="str">
        <f>IF(VLOOKUP(A60,'Herre resultater'!$A$3:$BZ$125,37,FALSE)&gt;0,VLOOKUP(A60,'Herre resultater'!$A$3:$BZ$125,37,FALSE)," ")</f>
        <v xml:space="preserve"> </v>
      </c>
      <c r="U60" s="1" t="str">
        <f>IF(VLOOKUP(A60,'Herre resultater'!$A$3:$BZ$125,39,FALSE)&gt;0,VLOOKUP(A60,'Herre resultater'!$A$3:$BZ$125,39,FALSE)," ")</f>
        <v xml:space="preserve"> </v>
      </c>
      <c r="V60" t="str">
        <f>IF(VLOOKUP(A60,'Herre resultater'!$A$3:$BZ$125,41,FALSE)&gt;0,VLOOKUP(A60,'Herre resultater'!$A$3:$BZ$125,41,FALSE)," ")</f>
        <v xml:space="preserve"> </v>
      </c>
      <c r="W60" s="1" t="str">
        <f>IF(VLOOKUP(A60,'Herre resultater'!$A$3:$BZ$125,43,FALSE)&gt;0,VLOOKUP(A60,'Herre resultater'!$A$3:$BZ$125,43,FALSE)," ")</f>
        <v xml:space="preserve"> </v>
      </c>
      <c r="X60" s="1" t="str">
        <f>IF(VLOOKUP(A60,'Herre resultater'!$A$3:$BZ$125,45,FALSE)&gt;0,VLOOKUP(A60,'Herre resultater'!$A$3:$BZ$125,45,FALSE)," ")</f>
        <v xml:space="preserve"> </v>
      </c>
      <c r="Y60" s="40" t="str">
        <f>IF(VLOOKUP(A60,'Herre resultater'!$A$3:$BZ$125,47,FALSE)&gt;0,VLOOKUP(A60,'Herre resultater'!$A$3:$BZ$125,47,FALSE)," ")</f>
        <v xml:space="preserve"> </v>
      </c>
      <c r="Z60" s="1" t="str">
        <f>IF(VLOOKUP(A60,'Herre resultater'!$A$3:$BZ$125,49,FALSE)&gt;0,VLOOKUP(A60,'Herre resultater'!$A$3:$BZ$125,49,FALSE)," ")</f>
        <v xml:space="preserve"> </v>
      </c>
      <c r="AA60" s="40" t="str">
        <f>IF(VLOOKUP(A60,'Herre resultater'!$A$3:$BZ$125,51,FALSE)&gt;0,VLOOKUP(A60,'Herre resultater'!$A$3:$BZ$125,51,FALSE)," ")</f>
        <v xml:space="preserve"> </v>
      </c>
      <c r="AB60" s="1" t="str">
        <f>IF(VLOOKUP(A60,'Herre resultater'!$A$3:$BZ$125,53,FALSE)&gt;0,VLOOKUP(A60,'Herre resultater'!$A$3:$BZ$125,53,FALSE)," ")</f>
        <v xml:space="preserve"> </v>
      </c>
      <c r="AC60" t="str">
        <f>IF(VLOOKUP(A60,'Herre resultater'!$A$3:$BZ$125,55,FALSE)&gt;0,VLOOKUP(A60,'Herre resultater'!$A$3:$BZ$125,55,FALSE)," ")</f>
        <v xml:space="preserve"> </v>
      </c>
      <c r="AD60" s="1" t="str">
        <f>IF(VLOOKUP(A60,'Herre resultater'!$A$3:$BZ$125,57,FALSE)&gt;0,VLOOKUP(A60,'Herre resultater'!$A$3:$BZ$125,57,FALSE)," ")</f>
        <v xml:space="preserve"> </v>
      </c>
    </row>
    <row r="61" spans="1:30">
      <c r="A61" s="1">
        <v>51</v>
      </c>
      <c r="B61" s="42" t="s">
        <v>201</v>
      </c>
      <c r="C61" s="19">
        <f>VLOOKUP(A61,'Herre resultater'!$A$3:$Z$125,4,)</f>
        <v>40</v>
      </c>
      <c r="D61" s="1">
        <f t="shared" si="0"/>
        <v>8</v>
      </c>
      <c r="E61" s="1" t="str">
        <f>IF(VLOOKUP(A61,'Herre resultater'!$A$3:$Z$125,7,FALSE)&gt;0,VLOOKUP(A61,'Herre resultater'!$A$3:$Z$125,7,FALSE)," ")</f>
        <v xml:space="preserve"> </v>
      </c>
      <c r="F61" t="str">
        <f>IF(VLOOKUP(A61,'Herre resultater'!$A$3:$Z$125,9,FALSE)&gt;0,VLOOKUP(A61,'Herre resultater'!$A$3:$Z$125,9,FALSE)," ")</f>
        <v xml:space="preserve"> </v>
      </c>
      <c r="G61" s="1" t="str">
        <f>IF(VLOOKUP(A61,'Herre resultater'!$A$3:$Z$125,11,FALSE)&gt;0,VLOOKUP(A61,'Herre resultater'!$A$3:$Z$125,11,FALSE)," ")</f>
        <v xml:space="preserve"> </v>
      </c>
      <c r="H61" t="str">
        <f>IF(VLOOKUP(A61,'Herre resultater'!$A$3:$Z$125,13,FALSE)&gt;0,VLOOKUP(A61,'Herre resultater'!$A$3:$Z$125,13,FALSE)," ")</f>
        <v xml:space="preserve"> </v>
      </c>
      <c r="I61" s="1" t="str">
        <f>IF(VLOOKUP(A61,'Herre resultater'!$A$3:$Z$125,15,FALSE)&gt;0,VLOOKUP(A61,'Herre resultater'!$A$3:$Z$125,15,FALSE)," ")</f>
        <v xml:space="preserve"> </v>
      </c>
      <c r="J61" s="44" t="str">
        <f>IF(VLOOKUP(A61,'Herre resultater'!$A$3:$Z$125,17,FALSE)&gt;0,VLOOKUP(A61,'Herre resultater'!$A$3:$Z$125,17,FALSE)," ")</f>
        <v xml:space="preserve"> </v>
      </c>
      <c r="K61" s="45" t="str">
        <f>IF(VLOOKUP(A61,'Herre resultater'!$A$3:$Z$125,19,FALSE)&gt;0,VLOOKUP(A61,'Herre resultater'!$A$3:$Z$125,19,FALSE)," ")</f>
        <v xml:space="preserve"> </v>
      </c>
      <c r="L61" s="40">
        <f>IF(VLOOKUP(A61,'Herre resultater'!$A$3:$Z$125,21,FALSE)&gt;0,VLOOKUP(A61,'Herre resultater'!$A$3:$Z$125,21,FALSE)," ")</f>
        <v>8</v>
      </c>
      <c r="M61" s="40" t="str">
        <f>IF(VLOOKUP(A61,'Herre resultater'!$A$3:$Z$125,23,FALSE)&gt;0,VLOOKUP(A61,'Herre resultater'!$A$3:$Z$125,23,FALSE)," ")</f>
        <v xml:space="preserve"> </v>
      </c>
      <c r="N61" s="40" t="str">
        <f>IF(VLOOKUP(A61,'Herre resultater'!$A$3:$Z$125,25,FALSE)&gt;0,VLOOKUP(A61,'Herre resultater'!$A$3:$Z$125,25,FALSE)," ")</f>
        <v xml:space="preserve"> </v>
      </c>
      <c r="O61" s="40" t="str">
        <f>IF(VLOOKUP(A61,'Herre resultater'!$A$3:$BZ$125,27,FALSE)&gt;0,VLOOKUP(A61,'Herre resultater'!$A$3:$BZ$125,27,FALSE)," ")</f>
        <v xml:space="preserve"> </v>
      </c>
      <c r="P61" s="40" t="str">
        <f>IF(VLOOKUP(A61,'Herre resultater'!$A$3:$BZ$125,29,FALSE)&gt;0,VLOOKUP(A61,'Herre resultater'!$A$3:$BZ$125,29,FALSE)," ")</f>
        <v xml:space="preserve"> </v>
      </c>
      <c r="Q61" s="40" t="str">
        <f>IF(VLOOKUP(A61,'Herre resultater'!$A$3:$BZ$125,31,FALSE)&gt;0,VLOOKUP(A61,'Herre resultater'!$A$3:$BZ$125,31,FALSE)," ")</f>
        <v xml:space="preserve"> </v>
      </c>
      <c r="R61" s="40" t="str">
        <f>IF(VLOOKUP(A61,'Herre resultater'!$A$3:$BZ$125,33,FALSE)&gt;0,VLOOKUP(A61,'Herre resultater'!$A$3:$BZ$125,33,FALSE)," ")</f>
        <v xml:space="preserve"> </v>
      </c>
      <c r="S61" s="40" t="str">
        <f>IF(VLOOKUP(A61,'Herre resultater'!$A$3:$BZ$125,35,FALSE)&gt;0,VLOOKUP(A61,'Herre resultater'!$A$3:$BZ$125,35,FALSE)," ")</f>
        <v xml:space="preserve"> </v>
      </c>
      <c r="T61" s="40" t="str">
        <f>IF(VLOOKUP(A61,'Herre resultater'!$A$3:$BZ$125,37,FALSE)&gt;0,VLOOKUP(A61,'Herre resultater'!$A$3:$BZ$125,37,FALSE)," ")</f>
        <v xml:space="preserve"> </v>
      </c>
      <c r="U61" s="1" t="str">
        <f>IF(VLOOKUP(A61,'Herre resultater'!$A$3:$BZ$125,39,FALSE)&gt;0,VLOOKUP(A61,'Herre resultater'!$A$3:$BZ$125,39,FALSE)," ")</f>
        <v xml:space="preserve"> </v>
      </c>
      <c r="V61" t="str">
        <f>IF(VLOOKUP(A61,'Herre resultater'!$A$3:$BZ$125,41,FALSE)&gt;0,VLOOKUP(A61,'Herre resultater'!$A$3:$BZ$125,41,FALSE)," ")</f>
        <v xml:space="preserve"> </v>
      </c>
      <c r="W61" s="1" t="str">
        <f>IF(VLOOKUP(A61,'Herre resultater'!$A$3:$BZ$125,43,FALSE)&gt;0,VLOOKUP(A61,'Herre resultater'!$A$3:$BZ$125,43,FALSE)," ")</f>
        <v xml:space="preserve"> </v>
      </c>
      <c r="X61" s="1" t="str">
        <f>IF(VLOOKUP(A61,'Herre resultater'!$A$3:$BZ$125,45,FALSE)&gt;0,VLOOKUP(A61,'Herre resultater'!$A$3:$BZ$125,45,FALSE)," ")</f>
        <v xml:space="preserve"> </v>
      </c>
      <c r="Y61" s="40" t="str">
        <f>IF(VLOOKUP(A61,'Herre resultater'!$A$3:$BZ$125,47,FALSE)&gt;0,VLOOKUP(A61,'Herre resultater'!$A$3:$BZ$125,47,FALSE)," ")</f>
        <v xml:space="preserve"> </v>
      </c>
      <c r="Z61" s="1" t="str">
        <f>IF(VLOOKUP(A61,'Herre resultater'!$A$3:$BZ$125,49,FALSE)&gt;0,VLOOKUP(A61,'Herre resultater'!$A$3:$BZ$125,49,FALSE)," ")</f>
        <v xml:space="preserve"> </v>
      </c>
      <c r="AA61" s="40" t="str">
        <f>IF(VLOOKUP(A61,'Herre resultater'!$A$3:$BZ$125,51,FALSE)&gt;0,VLOOKUP(A61,'Herre resultater'!$A$3:$BZ$125,51,FALSE)," ")</f>
        <v xml:space="preserve"> </v>
      </c>
      <c r="AB61" s="1" t="str">
        <f>IF(VLOOKUP(A61,'Herre resultater'!$A$3:$BZ$125,53,FALSE)&gt;0,VLOOKUP(A61,'Herre resultater'!$A$3:$BZ$125,53,FALSE)," ")</f>
        <v xml:space="preserve"> </v>
      </c>
      <c r="AC61" t="str">
        <f>IF(VLOOKUP(A61,'Herre resultater'!$A$3:$BZ$125,55,FALSE)&gt;0,VLOOKUP(A61,'Herre resultater'!$A$3:$BZ$125,55,FALSE)," ")</f>
        <v xml:space="preserve"> </v>
      </c>
      <c r="AD61" s="1" t="str">
        <f>IF(VLOOKUP(A61,'Herre resultater'!$A$3:$BZ$125,57,FALSE)&gt;0,VLOOKUP(A61,'Herre resultater'!$A$3:$BZ$125,57,FALSE)," ")</f>
        <v xml:space="preserve"> </v>
      </c>
    </row>
    <row r="62" spans="1:30">
      <c r="A62" s="1">
        <v>52</v>
      </c>
      <c r="B62" t="s">
        <v>202</v>
      </c>
      <c r="C62" s="19">
        <f>VLOOKUP(A62,'Herre resultater'!$A$3:$Z$125,4,)</f>
        <v>40</v>
      </c>
      <c r="D62" s="1">
        <f t="shared" si="0"/>
        <v>34</v>
      </c>
      <c r="E62" s="1" t="str">
        <f>IF(VLOOKUP(A62,'Herre resultater'!$A$3:$Z$125,7,FALSE)&gt;0,VLOOKUP(A62,'Herre resultater'!$A$3:$Z$125,7,FALSE)," ")</f>
        <v xml:space="preserve"> </v>
      </c>
      <c r="F62" t="str">
        <f>IF(VLOOKUP(A62,'Herre resultater'!$A$3:$Z$125,9,FALSE)&gt;0,VLOOKUP(A62,'Herre resultater'!$A$3:$Z$125,9,FALSE)," ")</f>
        <v xml:space="preserve"> </v>
      </c>
      <c r="G62" s="1" t="str">
        <f>IF(VLOOKUP(A62,'Herre resultater'!$A$3:$Z$125,11,FALSE)&gt;0,VLOOKUP(A62,'Herre resultater'!$A$3:$Z$125,11,FALSE)," ")</f>
        <v xml:space="preserve"> </v>
      </c>
      <c r="H62" t="str">
        <f>IF(VLOOKUP(A62,'Herre resultater'!$A$3:$Z$125,13,FALSE)&gt;0,VLOOKUP(A62,'Herre resultater'!$A$3:$Z$125,13,FALSE)," ")</f>
        <v xml:space="preserve"> </v>
      </c>
      <c r="I62" s="1" t="str">
        <f>IF(VLOOKUP(A62,'Herre resultater'!$A$3:$Z$125,15,FALSE)&gt;0,VLOOKUP(A62,'Herre resultater'!$A$3:$Z$125,15,FALSE)," ")</f>
        <v xml:space="preserve"> </v>
      </c>
      <c r="J62" s="44" t="str">
        <f>IF(VLOOKUP(A62,'Herre resultater'!$A$3:$Z$125,17,FALSE)&gt;0,VLOOKUP(A62,'Herre resultater'!$A$3:$Z$125,17,FALSE)," ")</f>
        <v xml:space="preserve"> </v>
      </c>
      <c r="K62" s="45" t="str">
        <f>IF(VLOOKUP(A62,'Herre resultater'!$A$3:$Z$125,19,FALSE)&gt;0,VLOOKUP(A62,'Herre resultater'!$A$3:$Z$125,19,FALSE)," ")</f>
        <v xml:space="preserve"> </v>
      </c>
      <c r="L62" s="40">
        <f>IF(VLOOKUP(A62,'Herre resultater'!$A$3:$Z$125,21,FALSE)&gt;0,VLOOKUP(A62,'Herre resultater'!$A$3:$Z$125,21,FALSE)," ")</f>
        <v>2</v>
      </c>
      <c r="M62" s="40" t="str">
        <f>IF(VLOOKUP(A62,'Herre resultater'!$A$3:$Z$125,23,FALSE)&gt;0,VLOOKUP(A62,'Herre resultater'!$A$3:$Z$125,23,FALSE)," ")</f>
        <v xml:space="preserve"> </v>
      </c>
      <c r="N62" s="40" t="str">
        <f>IF(VLOOKUP(A62,'Herre resultater'!$A$3:$Z$125,25,FALSE)&gt;0,VLOOKUP(A62,'Herre resultater'!$A$3:$Z$125,25,FALSE)," ")</f>
        <v xml:space="preserve"> </v>
      </c>
      <c r="O62" s="40" t="str">
        <f>IF(VLOOKUP(A62,'Herre resultater'!$A$3:$BZ$125,27,FALSE)&gt;0,VLOOKUP(A62,'Herre resultater'!$A$3:$BZ$125,27,FALSE)," ")</f>
        <v xml:space="preserve"> </v>
      </c>
      <c r="P62" s="40" t="str">
        <f>IF(VLOOKUP(A62,'Herre resultater'!$A$3:$BZ$125,29,FALSE)&gt;0,VLOOKUP(A62,'Herre resultater'!$A$3:$BZ$125,29,FALSE)," ")</f>
        <v xml:space="preserve"> </v>
      </c>
      <c r="Q62" s="40" t="str">
        <f>IF(VLOOKUP(A62,'Herre resultater'!$A$3:$BZ$125,31,FALSE)&gt;0,VLOOKUP(A62,'Herre resultater'!$A$3:$BZ$125,31,FALSE)," ")</f>
        <v xml:space="preserve"> </v>
      </c>
      <c r="R62" s="40" t="str">
        <f>IF(VLOOKUP(A62,'Herre resultater'!$A$3:$BZ$125,33,FALSE)&gt;0,VLOOKUP(A62,'Herre resultater'!$A$3:$BZ$125,33,FALSE)," ")</f>
        <v xml:space="preserve"> </v>
      </c>
      <c r="S62" s="40" t="str">
        <f>IF(VLOOKUP(A62,'Herre resultater'!$A$3:$BZ$125,35,FALSE)&gt;0,VLOOKUP(A62,'Herre resultater'!$A$3:$BZ$125,35,FALSE)," ")</f>
        <v xml:space="preserve"> </v>
      </c>
      <c r="T62" s="40" t="str">
        <f>IF(VLOOKUP(A62,'Herre resultater'!$A$3:$BZ$125,37,FALSE)&gt;0,VLOOKUP(A62,'Herre resultater'!$A$3:$BZ$125,37,FALSE)," ")</f>
        <v xml:space="preserve"> </v>
      </c>
      <c r="U62" s="1" t="str">
        <f>IF(VLOOKUP(A62,'Herre resultater'!$A$3:$BZ$125,39,FALSE)&gt;0,VLOOKUP(A62,'Herre resultater'!$A$3:$BZ$125,39,FALSE)," ")</f>
        <v xml:space="preserve"> </v>
      </c>
      <c r="V62" t="str">
        <f>IF(VLOOKUP(A62,'Herre resultater'!$A$3:$BZ$125,41,FALSE)&gt;0,VLOOKUP(A62,'Herre resultater'!$A$3:$BZ$125,41,FALSE)," ")</f>
        <v xml:space="preserve"> </v>
      </c>
      <c r="W62" s="1" t="str">
        <f>IF(VLOOKUP(A62,'Herre resultater'!$A$3:$BZ$125,43,FALSE)&gt;0,VLOOKUP(A62,'Herre resultater'!$A$3:$BZ$125,43,FALSE)," ")</f>
        <v xml:space="preserve"> </v>
      </c>
      <c r="X62" s="1" t="str">
        <f>IF(VLOOKUP(A62,'Herre resultater'!$A$3:$BZ$125,45,FALSE)&gt;0,VLOOKUP(A62,'Herre resultater'!$A$3:$BZ$125,45,FALSE)," ")</f>
        <v xml:space="preserve"> </v>
      </c>
      <c r="Y62" s="40" t="str">
        <f>IF(VLOOKUP(A62,'Herre resultater'!$A$3:$BZ$125,47,FALSE)&gt;0,VLOOKUP(A62,'Herre resultater'!$A$3:$BZ$125,47,FALSE)," ")</f>
        <v xml:space="preserve"> </v>
      </c>
      <c r="Z62" s="1" t="str">
        <f>IF(VLOOKUP(A62,'Herre resultater'!$A$3:$BZ$125,49,FALSE)&gt;0,VLOOKUP(A62,'Herre resultater'!$A$3:$BZ$125,49,FALSE)," ")</f>
        <v xml:space="preserve"> </v>
      </c>
      <c r="AA62" s="40">
        <f>IF(VLOOKUP(A62,'Herre resultater'!$A$3:$BZ$125,51,FALSE)&gt;0,VLOOKUP(A62,'Herre resultater'!$A$3:$BZ$125,51,FALSE)," ")</f>
        <v>10</v>
      </c>
      <c r="AB62" s="1" t="str">
        <f>IF(VLOOKUP(A62,'Herre resultater'!$A$3:$BZ$125,53,FALSE)&gt;0,VLOOKUP(A62,'Herre resultater'!$A$3:$BZ$125,53,FALSE)," ")</f>
        <v xml:space="preserve"> </v>
      </c>
      <c r="AC62" t="str">
        <f>IF(VLOOKUP(A62,'Herre resultater'!$A$3:$BZ$125,55,FALSE)&gt;0,VLOOKUP(A62,'Herre resultater'!$A$3:$BZ$125,55,FALSE)," ")</f>
        <v xml:space="preserve"> </v>
      </c>
      <c r="AD62" s="1">
        <f>IF(VLOOKUP(A62,'Herre resultater'!$A$3:$BZ$125,57,FALSE)&gt;0,VLOOKUP(A62,'Herre resultater'!$A$3:$BZ$125,57,FALSE)," ")</f>
        <v>22</v>
      </c>
    </row>
    <row r="63" spans="1:30">
      <c r="A63" s="1">
        <v>53</v>
      </c>
      <c r="B63" s="42" t="s">
        <v>220</v>
      </c>
      <c r="C63" s="19">
        <f>VLOOKUP(A63,'Herre resultater'!$A$3:$Z$125,4,)</f>
        <v>50</v>
      </c>
      <c r="D63" s="1">
        <f t="shared" si="0"/>
        <v>85</v>
      </c>
      <c r="E63" s="1" t="str">
        <f>IF(VLOOKUP(A63,'Herre resultater'!$A$3:$Z$125,7,FALSE)&gt;0,VLOOKUP(A63,'Herre resultater'!$A$3:$Z$125,7,FALSE)," ")</f>
        <v xml:space="preserve"> </v>
      </c>
      <c r="F63" t="str">
        <f>IF(VLOOKUP(A63,'Herre resultater'!$A$3:$Z$125,9,FALSE)&gt;0,VLOOKUP(A63,'Herre resultater'!$A$3:$Z$125,9,FALSE)," ")</f>
        <v xml:space="preserve"> </v>
      </c>
      <c r="G63" s="1" t="str">
        <f>IF(VLOOKUP(A63,'Herre resultater'!$A$3:$Z$125,11,FALSE)&gt;0,VLOOKUP(A63,'Herre resultater'!$A$3:$Z$125,11,FALSE)," ")</f>
        <v xml:space="preserve"> </v>
      </c>
      <c r="H63" t="str">
        <f>IF(VLOOKUP(A63,'Herre resultater'!$A$3:$Z$125,13,FALSE)&gt;0,VLOOKUP(A63,'Herre resultater'!$A$3:$Z$125,13,FALSE)," ")</f>
        <v xml:space="preserve"> </v>
      </c>
      <c r="I63" s="1" t="str">
        <f>IF(VLOOKUP(A63,'Herre resultater'!$A$3:$Z$125,15,FALSE)&gt;0,VLOOKUP(A63,'Herre resultater'!$A$3:$Z$125,15,FALSE)," ")</f>
        <v xml:space="preserve"> </v>
      </c>
      <c r="J63" s="44" t="str">
        <f>IF(VLOOKUP(A63,'Herre resultater'!$A$3:$Z$125,17,FALSE)&gt;0,VLOOKUP(A63,'Herre resultater'!$A$3:$Z$125,17,FALSE)," ")</f>
        <v xml:space="preserve"> </v>
      </c>
      <c r="K63" s="45" t="str">
        <f>IF(VLOOKUP(A63,'Herre resultater'!$A$3:$Z$125,19,FALSE)&gt;0,VLOOKUP(A63,'Herre resultater'!$A$3:$Z$125,19,FALSE)," ")</f>
        <v xml:space="preserve"> </v>
      </c>
      <c r="L63" s="40" t="str">
        <f>IF(VLOOKUP(A63,'Herre resultater'!$A$3:$Z$125,21,FALSE)&gt;0,VLOOKUP(A63,'Herre resultater'!$A$3:$Z$125,21,FALSE)," ")</f>
        <v xml:space="preserve"> </v>
      </c>
      <c r="M63" s="40">
        <f>IF(VLOOKUP(A63,'Herre resultater'!$A$3:$Z$125,23,FALSE)&gt;0,VLOOKUP(A63,'Herre resultater'!$A$3:$Z$125,23,FALSE)," ")</f>
        <v>18</v>
      </c>
      <c r="N63" s="40">
        <f>IF(VLOOKUP(A63,'Herre resultater'!$A$3:$Z$125,25,FALSE)&gt;0,VLOOKUP(A63,'Herre resultater'!$A$3:$Z$125,25,FALSE)," ")</f>
        <v>18</v>
      </c>
      <c r="O63" s="40">
        <f>IF(VLOOKUP(A63,'Herre resultater'!$A$3:$BZ$125,27,FALSE)&gt;0,VLOOKUP(A63,'Herre resultater'!$A$3:$BZ$125,27,FALSE)," ")</f>
        <v>18</v>
      </c>
      <c r="P63" s="40">
        <f>IF(VLOOKUP(A63,'Herre resultater'!$A$3:$BZ$125,29,FALSE)&gt;0,VLOOKUP(A63,'Herre resultater'!$A$3:$BZ$125,29,FALSE)," ")</f>
        <v>19</v>
      </c>
      <c r="Q63" s="40" t="str">
        <f>IF(VLOOKUP(A63,'Herre resultater'!$A$3:$BZ$125,31,FALSE)&gt;0,VLOOKUP(A63,'Herre resultater'!$A$3:$BZ$125,31,FALSE)," ")</f>
        <v xml:space="preserve"> </v>
      </c>
      <c r="R63" s="40" t="str">
        <f>IF(VLOOKUP(A63,'Herre resultater'!$A$3:$BZ$125,33,FALSE)&gt;0,VLOOKUP(A63,'Herre resultater'!$A$3:$BZ$125,33,FALSE)," ")</f>
        <v xml:space="preserve"> </v>
      </c>
      <c r="S63" s="40" t="str">
        <f>IF(VLOOKUP(A63,'Herre resultater'!$A$3:$BZ$125,35,FALSE)&gt;0,VLOOKUP(A63,'Herre resultater'!$A$3:$BZ$125,35,FALSE)," ")</f>
        <v xml:space="preserve"> </v>
      </c>
      <c r="T63" s="40" t="str">
        <f>IF(VLOOKUP(A63,'Herre resultater'!$A$3:$BZ$125,37,FALSE)&gt;0,VLOOKUP(A63,'Herre resultater'!$A$3:$BZ$125,37,FALSE)," ")</f>
        <v xml:space="preserve"> </v>
      </c>
      <c r="U63" s="1" t="str">
        <f>IF(VLOOKUP(A63,'Herre resultater'!$A$3:$BZ$125,39,FALSE)&gt;0,VLOOKUP(A63,'Herre resultater'!$A$3:$BZ$125,39,FALSE)," ")</f>
        <v xml:space="preserve"> </v>
      </c>
      <c r="V63" t="str">
        <f>IF(VLOOKUP(A63,'Herre resultater'!$A$3:$BZ$125,41,FALSE)&gt;0,VLOOKUP(A63,'Herre resultater'!$A$3:$BZ$125,41,FALSE)," ")</f>
        <v xml:space="preserve"> </v>
      </c>
      <c r="W63" s="1" t="str">
        <f>IF(VLOOKUP(A63,'Herre resultater'!$A$3:$BZ$125,43,FALSE)&gt;0,VLOOKUP(A63,'Herre resultater'!$A$3:$BZ$125,43,FALSE)," ")</f>
        <v xml:space="preserve"> </v>
      </c>
      <c r="X63" s="1" t="str">
        <f>IF(VLOOKUP(A63,'Herre resultater'!$A$3:$BZ$125,45,FALSE)&gt;0,VLOOKUP(A63,'Herre resultater'!$A$3:$BZ$125,45,FALSE)," ")</f>
        <v xml:space="preserve"> </v>
      </c>
      <c r="Y63" s="40" t="str">
        <f>IF(VLOOKUP(A63,'Herre resultater'!$A$3:$BZ$125,47,FALSE)&gt;0,VLOOKUP(A63,'Herre resultater'!$A$3:$BZ$125,47,FALSE)," ")</f>
        <v xml:space="preserve"> </v>
      </c>
      <c r="Z63" s="1" t="str">
        <f>IF(VLOOKUP(A63,'Herre resultater'!$A$3:$BZ$125,49,FALSE)&gt;0,VLOOKUP(A63,'Herre resultater'!$A$3:$BZ$125,49,FALSE)," ")</f>
        <v xml:space="preserve"> </v>
      </c>
      <c r="AA63" s="40">
        <f>IF(VLOOKUP(A63,'Herre resultater'!$A$3:$BZ$125,51,FALSE)&gt;0,VLOOKUP(A63,'Herre resultater'!$A$3:$BZ$125,51,FALSE)," ")</f>
        <v>12</v>
      </c>
      <c r="AB63" s="1" t="str">
        <f>IF(VLOOKUP(A63,'Herre resultater'!$A$3:$BZ$125,53,FALSE)&gt;0,VLOOKUP(A63,'Herre resultater'!$A$3:$BZ$125,53,FALSE)," ")</f>
        <v xml:space="preserve"> </v>
      </c>
      <c r="AC63" t="str">
        <f>IF(VLOOKUP(A63,'Herre resultater'!$A$3:$BZ$125,55,FALSE)&gt;0,VLOOKUP(A63,'Herre resultater'!$A$3:$BZ$125,55,FALSE)," ")</f>
        <v xml:space="preserve"> </v>
      </c>
      <c r="AD63" s="1" t="str">
        <f>IF(VLOOKUP(A63,'Herre resultater'!$A$3:$BZ$125,57,FALSE)&gt;0,VLOOKUP(A63,'Herre resultater'!$A$3:$BZ$125,57,FALSE)," ")</f>
        <v xml:space="preserve"> </v>
      </c>
    </row>
    <row r="64" spans="1:30">
      <c r="A64" s="1">
        <v>54</v>
      </c>
      <c r="B64" s="42" t="s">
        <v>221</v>
      </c>
      <c r="C64" s="19">
        <f>VLOOKUP(A64,'Herre resultater'!$A$3:$Z$125,4,)</f>
        <v>40</v>
      </c>
      <c r="D64" s="1">
        <f t="shared" si="0"/>
        <v>23</v>
      </c>
      <c r="E64" s="1" t="str">
        <f>IF(VLOOKUP(A64,'Herre resultater'!$A$3:$Z$125,7,FALSE)&gt;0,VLOOKUP(A64,'Herre resultater'!$A$3:$Z$125,7,FALSE)," ")</f>
        <v xml:space="preserve"> </v>
      </c>
      <c r="F64" t="str">
        <f>IF(VLOOKUP(A64,'Herre resultater'!$A$3:$Z$125,9,FALSE)&gt;0,VLOOKUP(A64,'Herre resultater'!$A$3:$Z$125,9,FALSE)," ")</f>
        <v xml:space="preserve"> </v>
      </c>
      <c r="G64" s="1" t="str">
        <f>IF(VLOOKUP(A64,'Herre resultater'!$A$3:$Z$125,11,FALSE)&gt;0,VLOOKUP(A64,'Herre resultater'!$A$3:$Z$125,11,FALSE)," ")</f>
        <v xml:space="preserve"> </v>
      </c>
      <c r="H64" t="str">
        <f>IF(VLOOKUP(A64,'Herre resultater'!$A$3:$Z$125,13,FALSE)&gt;0,VLOOKUP(A64,'Herre resultater'!$A$3:$Z$125,13,FALSE)," ")</f>
        <v xml:space="preserve"> </v>
      </c>
      <c r="I64" s="1" t="str">
        <f>IF(VLOOKUP(A64,'Herre resultater'!$A$3:$Z$125,15,FALSE)&gt;0,VLOOKUP(A64,'Herre resultater'!$A$3:$Z$125,15,FALSE)," ")</f>
        <v xml:space="preserve"> </v>
      </c>
      <c r="J64" s="44" t="str">
        <f>IF(VLOOKUP(A64,'Herre resultater'!$A$3:$Z$125,17,FALSE)&gt;0,VLOOKUP(A64,'Herre resultater'!$A$3:$Z$125,17,FALSE)," ")</f>
        <v xml:space="preserve"> </v>
      </c>
      <c r="K64" s="45" t="str">
        <f>IF(VLOOKUP(A64,'Herre resultater'!$A$3:$Z$125,19,FALSE)&gt;0,VLOOKUP(A64,'Herre resultater'!$A$3:$Z$125,19,FALSE)," ")</f>
        <v xml:space="preserve"> </v>
      </c>
      <c r="L64" s="40" t="str">
        <f>IF(VLOOKUP(A64,'Herre resultater'!$A$3:$Z$125,21,FALSE)&gt;0,VLOOKUP(A64,'Herre resultater'!$A$3:$Z$125,21,FALSE)," ")</f>
        <v xml:space="preserve"> </v>
      </c>
      <c r="M64" s="40" t="str">
        <f>IF(VLOOKUP(A64,'Herre resultater'!$A$3:$Z$125,23,FALSE)&gt;0,VLOOKUP(A64,'Herre resultater'!$A$3:$Z$125,23,FALSE)," ")</f>
        <v xml:space="preserve"> </v>
      </c>
      <c r="N64" s="40" t="str">
        <f>IF(VLOOKUP(A64,'Herre resultater'!$A$3:$Z$125,25,FALSE)&gt;0,VLOOKUP(A64,'Herre resultater'!$A$3:$Z$125,25,FALSE)," ")</f>
        <v xml:space="preserve"> </v>
      </c>
      <c r="O64" s="40" t="str">
        <f>IF(VLOOKUP(A64,'Herre resultater'!$A$3:$BZ$125,27,FALSE)&gt;0,VLOOKUP(A64,'Herre resultater'!$A$3:$BZ$125,27,FALSE)," ")</f>
        <v xml:space="preserve"> </v>
      </c>
      <c r="P64" s="40">
        <f>IF(VLOOKUP(A64,'Herre resultater'!$A$3:$BZ$125,29,FALSE)&gt;0,VLOOKUP(A64,'Herre resultater'!$A$3:$BZ$125,29,FALSE)," ")</f>
        <v>23</v>
      </c>
      <c r="Q64" s="40" t="str">
        <f>IF(VLOOKUP(A64,'Herre resultater'!$A$3:$BZ$125,31,FALSE)&gt;0,VLOOKUP(A64,'Herre resultater'!$A$3:$BZ$125,31,FALSE)," ")</f>
        <v xml:space="preserve"> </v>
      </c>
      <c r="R64" s="40" t="str">
        <f>IF(VLOOKUP(A64,'Herre resultater'!$A$3:$BZ$125,33,FALSE)&gt;0,VLOOKUP(A64,'Herre resultater'!$A$3:$BZ$125,33,FALSE)," ")</f>
        <v xml:space="preserve"> </v>
      </c>
      <c r="S64" s="40" t="str">
        <f>IF(VLOOKUP(A64,'Herre resultater'!$A$3:$BZ$125,35,FALSE)&gt;0,VLOOKUP(A64,'Herre resultater'!$A$3:$BZ$125,35,FALSE)," ")</f>
        <v xml:space="preserve"> </v>
      </c>
      <c r="T64" s="40" t="str">
        <f>IF(VLOOKUP(A64,'Herre resultater'!$A$3:$BZ$125,37,FALSE)&gt;0,VLOOKUP(A64,'Herre resultater'!$A$3:$BZ$125,37,FALSE)," ")</f>
        <v xml:space="preserve"> </v>
      </c>
      <c r="U64" s="1" t="str">
        <f>IF(VLOOKUP(A64,'Herre resultater'!$A$3:$BZ$125,39,FALSE)&gt;0,VLOOKUP(A64,'Herre resultater'!$A$3:$BZ$125,39,FALSE)," ")</f>
        <v xml:space="preserve"> </v>
      </c>
      <c r="V64" t="str">
        <f>IF(VLOOKUP(A64,'Herre resultater'!$A$3:$BZ$125,41,FALSE)&gt;0,VLOOKUP(A64,'Herre resultater'!$A$3:$BZ$125,41,FALSE)," ")</f>
        <v xml:space="preserve"> </v>
      </c>
      <c r="W64" s="1" t="str">
        <f>IF(VLOOKUP(A64,'Herre resultater'!$A$3:$BZ$125,43,FALSE)&gt;0,VLOOKUP(A64,'Herre resultater'!$A$3:$BZ$125,43,FALSE)," ")</f>
        <v xml:space="preserve"> </v>
      </c>
      <c r="X64" s="1" t="str">
        <f>IF(VLOOKUP(A64,'Herre resultater'!$A$3:$BZ$125,45,FALSE)&gt;0,VLOOKUP(A64,'Herre resultater'!$A$3:$BZ$125,45,FALSE)," ")</f>
        <v xml:space="preserve"> </v>
      </c>
      <c r="Y64" s="40" t="str">
        <f>IF(VLOOKUP(A64,'Herre resultater'!$A$3:$BZ$125,47,FALSE)&gt;0,VLOOKUP(A64,'Herre resultater'!$A$3:$BZ$125,47,FALSE)," ")</f>
        <v xml:space="preserve"> </v>
      </c>
      <c r="Z64" s="1" t="str">
        <f>IF(VLOOKUP(A64,'Herre resultater'!$A$3:$BZ$125,49,FALSE)&gt;0,VLOOKUP(A64,'Herre resultater'!$A$3:$BZ$125,49,FALSE)," ")</f>
        <v xml:space="preserve"> </v>
      </c>
      <c r="AA64" s="40" t="str">
        <f>IF(VLOOKUP(A64,'Herre resultater'!$A$3:$BZ$125,51,FALSE)&gt;0,VLOOKUP(A64,'Herre resultater'!$A$3:$BZ$125,51,FALSE)," ")</f>
        <v xml:space="preserve"> </v>
      </c>
      <c r="AB64" s="1" t="str">
        <f>IF(VLOOKUP(A64,'Herre resultater'!$A$3:$BZ$125,53,FALSE)&gt;0,VLOOKUP(A64,'Herre resultater'!$A$3:$BZ$125,53,FALSE)," ")</f>
        <v xml:space="preserve"> </v>
      </c>
      <c r="AC64" t="str">
        <f>IF(VLOOKUP(A64,'Herre resultater'!$A$3:$BZ$125,55,FALSE)&gt;0,VLOOKUP(A64,'Herre resultater'!$A$3:$BZ$125,55,FALSE)," ")</f>
        <v xml:space="preserve"> </v>
      </c>
      <c r="AD64" s="1" t="str">
        <f>IF(VLOOKUP(A64,'Herre resultater'!$A$3:$BZ$125,57,FALSE)&gt;0,VLOOKUP(A64,'Herre resultater'!$A$3:$BZ$125,57,FALSE)," ")</f>
        <v xml:space="preserve"> </v>
      </c>
    </row>
    <row r="65" spans="1:30">
      <c r="A65" s="1">
        <v>55</v>
      </c>
      <c r="B65" s="42" t="s">
        <v>223</v>
      </c>
      <c r="C65" s="19">
        <f>VLOOKUP(A65,'Herre resultater'!$A$3:$Z$125,4,)</f>
        <v>40</v>
      </c>
      <c r="D65" s="1">
        <f t="shared" si="0"/>
        <v>59</v>
      </c>
      <c r="E65" s="1" t="str">
        <f>IF(VLOOKUP(A65,'Herre resultater'!$A$3:$Z$125,7,FALSE)&gt;0,VLOOKUP(A65,'Herre resultater'!$A$3:$Z$125,7,FALSE)," ")</f>
        <v xml:space="preserve"> </v>
      </c>
      <c r="F65" t="str">
        <f>IF(VLOOKUP(A65,'Herre resultater'!$A$3:$Z$125,9,FALSE)&gt;0,VLOOKUP(A65,'Herre resultater'!$A$3:$Z$125,9,FALSE)," ")</f>
        <v xml:space="preserve"> </v>
      </c>
      <c r="G65" s="1" t="str">
        <f>IF(VLOOKUP(A65,'Herre resultater'!$A$3:$Z$125,11,FALSE)&gt;0,VLOOKUP(A65,'Herre resultater'!$A$3:$Z$125,11,FALSE)," ")</f>
        <v xml:space="preserve"> </v>
      </c>
      <c r="H65" t="str">
        <f>IF(VLOOKUP(A65,'Herre resultater'!$A$3:$Z$125,13,FALSE)&gt;0,VLOOKUP(A65,'Herre resultater'!$A$3:$Z$125,13,FALSE)," ")</f>
        <v xml:space="preserve"> </v>
      </c>
      <c r="I65" s="1" t="str">
        <f>IF(VLOOKUP(A65,'Herre resultater'!$A$3:$Z$125,15,FALSE)&gt;0,VLOOKUP(A65,'Herre resultater'!$A$3:$Z$125,15,FALSE)," ")</f>
        <v xml:space="preserve"> </v>
      </c>
      <c r="J65" s="44" t="str">
        <f>IF(VLOOKUP(A65,'Herre resultater'!$A$3:$Z$125,17,FALSE)&gt;0,VLOOKUP(A65,'Herre resultater'!$A$3:$Z$125,17,FALSE)," ")</f>
        <v xml:space="preserve"> </v>
      </c>
      <c r="K65" s="45" t="str">
        <f>IF(VLOOKUP(A65,'Herre resultater'!$A$3:$Z$125,19,FALSE)&gt;0,VLOOKUP(A65,'Herre resultater'!$A$3:$Z$125,19,FALSE)," ")</f>
        <v xml:space="preserve"> </v>
      </c>
      <c r="L65" s="40" t="str">
        <f>IF(VLOOKUP(A65,'Herre resultater'!$A$3:$Z$125,21,FALSE)&gt;0,VLOOKUP(A65,'Herre resultater'!$A$3:$Z$125,21,FALSE)," ")</f>
        <v xml:space="preserve"> </v>
      </c>
      <c r="M65" s="40" t="str">
        <f>IF(VLOOKUP(A65,'Herre resultater'!$A$3:$Z$125,23,FALSE)&gt;0,VLOOKUP(A65,'Herre resultater'!$A$3:$Z$125,23,FALSE)," ")</f>
        <v xml:space="preserve"> </v>
      </c>
      <c r="N65" s="40" t="str">
        <f>IF(VLOOKUP(A65,'Herre resultater'!$A$3:$Z$125,25,FALSE)&gt;0,VLOOKUP(A65,'Herre resultater'!$A$3:$Z$125,25,FALSE)," ")</f>
        <v xml:space="preserve"> </v>
      </c>
      <c r="O65" s="40" t="str">
        <f>IF(VLOOKUP(A65,'Herre resultater'!$A$3:$BZ$125,27,FALSE)&gt;0,VLOOKUP(A65,'Herre resultater'!$A$3:$BZ$125,27,FALSE)," ")</f>
        <v xml:space="preserve"> </v>
      </c>
      <c r="P65" s="40" t="str">
        <f>IF(VLOOKUP(A65,'Herre resultater'!$A$3:$BZ$125,29,FALSE)&gt;0,VLOOKUP(A65,'Herre resultater'!$A$3:$BZ$125,29,FALSE)," ")</f>
        <v xml:space="preserve"> </v>
      </c>
      <c r="Q65" s="40" t="str">
        <f>IF(VLOOKUP(A65,'Herre resultater'!$A$3:$BZ$125,31,FALSE)&gt;0,VLOOKUP(A65,'Herre resultater'!$A$3:$BZ$125,31,FALSE)," ")</f>
        <v xml:space="preserve"> </v>
      </c>
      <c r="R65" s="40">
        <f>IF(VLOOKUP(A65,'Herre resultater'!$A$3:$BZ$125,33,FALSE)&gt;0,VLOOKUP(A65,'Herre resultater'!$A$3:$BZ$125,33,FALSE)," ")</f>
        <v>20</v>
      </c>
      <c r="S65" s="40">
        <f>IF(VLOOKUP(A65,'Herre resultater'!$A$3:$BZ$125,35,FALSE)&gt;0,VLOOKUP(A65,'Herre resultater'!$A$3:$BZ$125,35,FALSE)," ")</f>
        <v>20</v>
      </c>
      <c r="T65" s="40">
        <f>IF(VLOOKUP(A65,'Herre resultater'!$A$3:$BZ$125,37,FALSE)&gt;0,VLOOKUP(A65,'Herre resultater'!$A$3:$BZ$125,37,FALSE)," ")</f>
        <v>19</v>
      </c>
      <c r="U65" s="1" t="str">
        <f>IF(VLOOKUP(A65,'Herre resultater'!$A$3:$BZ$125,39,FALSE)&gt;0,VLOOKUP(A65,'Herre resultater'!$A$3:$BZ$125,39,FALSE)," ")</f>
        <v xml:space="preserve"> </v>
      </c>
      <c r="V65" t="str">
        <f>IF(VLOOKUP(A65,'Herre resultater'!$A$3:$BZ$125,41,FALSE)&gt;0,VLOOKUP(A65,'Herre resultater'!$A$3:$BZ$125,41,FALSE)," ")</f>
        <v xml:space="preserve"> </v>
      </c>
      <c r="W65" s="1" t="str">
        <f>IF(VLOOKUP(A65,'Herre resultater'!$A$3:$BZ$125,43,FALSE)&gt;0,VLOOKUP(A65,'Herre resultater'!$A$3:$BZ$125,43,FALSE)," ")</f>
        <v xml:space="preserve"> </v>
      </c>
      <c r="X65" s="1" t="str">
        <f>IF(VLOOKUP(A65,'Herre resultater'!$A$3:$BZ$125,45,FALSE)&gt;0,VLOOKUP(A65,'Herre resultater'!$A$3:$BZ$125,45,FALSE)," ")</f>
        <v xml:space="preserve"> </v>
      </c>
      <c r="Y65" s="40" t="str">
        <f>IF(VLOOKUP(A65,'Herre resultater'!$A$3:$BZ$125,47,FALSE)&gt;0,VLOOKUP(A65,'Herre resultater'!$A$3:$BZ$125,47,FALSE)," ")</f>
        <v xml:space="preserve"> </v>
      </c>
      <c r="Z65" s="1" t="str">
        <f>IF(VLOOKUP(A65,'Herre resultater'!$A$3:$BZ$125,49,FALSE)&gt;0,VLOOKUP(A65,'Herre resultater'!$A$3:$BZ$125,49,FALSE)," ")</f>
        <v xml:space="preserve"> </v>
      </c>
      <c r="AA65" s="40" t="str">
        <f>IF(VLOOKUP(A65,'Herre resultater'!$A$3:$BZ$125,51,FALSE)&gt;0,VLOOKUP(A65,'Herre resultater'!$A$3:$BZ$125,51,FALSE)," ")</f>
        <v xml:space="preserve"> </v>
      </c>
      <c r="AB65" s="1" t="str">
        <f>IF(VLOOKUP(A65,'Herre resultater'!$A$3:$BZ$125,53,FALSE)&gt;0,VLOOKUP(A65,'Herre resultater'!$A$3:$BZ$125,53,FALSE)," ")</f>
        <v xml:space="preserve"> </v>
      </c>
      <c r="AC65" t="str">
        <f>IF(VLOOKUP(A65,'Herre resultater'!$A$3:$BZ$125,55,FALSE)&gt;0,VLOOKUP(A65,'Herre resultater'!$A$3:$BZ$125,55,FALSE)," ")</f>
        <v xml:space="preserve"> </v>
      </c>
      <c r="AD65" s="1" t="str">
        <f>IF(VLOOKUP(A65,'Herre resultater'!$A$3:$BZ$125,57,FALSE)&gt;0,VLOOKUP(A65,'Herre resultater'!$A$3:$BZ$125,57,FALSE)," ")</f>
        <v xml:space="preserve"> </v>
      </c>
    </row>
    <row r="66" spans="1:30">
      <c r="A66" s="1">
        <v>55</v>
      </c>
      <c r="B66" s="42" t="s">
        <v>223</v>
      </c>
      <c r="C66" s="19">
        <f>VLOOKUP(A66,'Herre resultater'!$A$3:$Z$125,4,)</f>
        <v>40</v>
      </c>
      <c r="D66" s="1">
        <f t="shared" si="0"/>
        <v>59</v>
      </c>
      <c r="E66" s="1" t="str">
        <f>IF(VLOOKUP(A66,'Herre resultater'!$A$3:$Z$125,7,FALSE)&gt;0,VLOOKUP(A66,'Herre resultater'!$A$3:$Z$125,7,FALSE)," ")</f>
        <v xml:space="preserve"> </v>
      </c>
      <c r="F66" t="str">
        <f>IF(VLOOKUP(A66,'Herre resultater'!$A$3:$Z$125,9,FALSE)&gt;0,VLOOKUP(A66,'Herre resultater'!$A$3:$Z$125,9,FALSE)," ")</f>
        <v xml:space="preserve"> </v>
      </c>
      <c r="G66" s="1" t="str">
        <f>IF(VLOOKUP(A66,'Herre resultater'!$A$3:$Z$125,11,FALSE)&gt;0,VLOOKUP(A66,'Herre resultater'!$A$3:$Z$125,11,FALSE)," ")</f>
        <v xml:space="preserve"> </v>
      </c>
      <c r="H66" t="str">
        <f>IF(VLOOKUP(A66,'Herre resultater'!$A$3:$Z$125,13,FALSE)&gt;0,VLOOKUP(A66,'Herre resultater'!$A$3:$Z$125,13,FALSE)," ")</f>
        <v xml:space="preserve"> </v>
      </c>
      <c r="I66" s="1" t="str">
        <f>IF(VLOOKUP(A66,'Herre resultater'!$A$3:$Z$125,15,FALSE)&gt;0,VLOOKUP(A66,'Herre resultater'!$A$3:$Z$125,15,FALSE)," ")</f>
        <v xml:space="preserve"> </v>
      </c>
      <c r="J66" s="44" t="str">
        <f>IF(VLOOKUP(A66,'Herre resultater'!$A$3:$Z$125,17,FALSE)&gt;0,VLOOKUP(A66,'Herre resultater'!$A$3:$Z$125,17,FALSE)," ")</f>
        <v xml:space="preserve"> </v>
      </c>
      <c r="K66" s="45" t="str">
        <f>IF(VLOOKUP(A66,'Herre resultater'!$A$3:$Z$125,19,FALSE)&gt;0,VLOOKUP(A66,'Herre resultater'!$A$3:$Z$125,19,FALSE)," ")</f>
        <v xml:space="preserve"> </v>
      </c>
      <c r="L66" s="40" t="str">
        <f>IF(VLOOKUP(A66,'Herre resultater'!$A$3:$Z$125,21,FALSE)&gt;0,VLOOKUP(A66,'Herre resultater'!$A$3:$Z$125,21,FALSE)," ")</f>
        <v xml:space="preserve"> </v>
      </c>
      <c r="M66" s="40" t="str">
        <f>IF(VLOOKUP(A66,'Herre resultater'!$A$3:$Z$125,23,FALSE)&gt;0,VLOOKUP(A66,'Herre resultater'!$A$3:$Z$125,23,FALSE)," ")</f>
        <v xml:space="preserve"> </v>
      </c>
      <c r="N66" s="40" t="str">
        <f>IF(VLOOKUP(A66,'Herre resultater'!$A$3:$Z$125,25,FALSE)&gt;0,VLOOKUP(A66,'Herre resultater'!$A$3:$Z$125,25,FALSE)," ")</f>
        <v xml:space="preserve"> </v>
      </c>
      <c r="O66" s="40" t="str">
        <f>IF(VLOOKUP(A66,'Herre resultater'!$A$3:$BZ$125,27,FALSE)&gt;0,VLOOKUP(A66,'Herre resultater'!$A$3:$BZ$125,27,FALSE)," ")</f>
        <v xml:space="preserve"> </v>
      </c>
      <c r="P66" s="40" t="str">
        <f>IF(VLOOKUP(A66,'Herre resultater'!$A$3:$BZ$125,29,FALSE)&gt;0,VLOOKUP(A66,'Herre resultater'!$A$3:$BZ$125,29,FALSE)," ")</f>
        <v xml:space="preserve"> </v>
      </c>
      <c r="Q66" s="40" t="str">
        <f>IF(VLOOKUP(A66,'Herre resultater'!$A$3:$BZ$125,31,FALSE)&gt;0,VLOOKUP(A66,'Herre resultater'!$A$3:$BZ$125,31,FALSE)," ")</f>
        <v xml:space="preserve"> </v>
      </c>
      <c r="R66" s="40">
        <f>IF(VLOOKUP(A66,'Herre resultater'!$A$3:$BZ$125,33,FALSE)&gt;0,VLOOKUP(A66,'Herre resultater'!$A$3:$BZ$125,33,FALSE)," ")</f>
        <v>20</v>
      </c>
      <c r="S66" s="40">
        <f>IF(VLOOKUP(A66,'Herre resultater'!$A$3:$BZ$125,35,FALSE)&gt;0,VLOOKUP(A66,'Herre resultater'!$A$3:$BZ$125,35,FALSE)," ")</f>
        <v>20</v>
      </c>
      <c r="T66" s="40">
        <f>IF(VLOOKUP(A66,'Herre resultater'!$A$3:$BZ$125,37,FALSE)&gt;0,VLOOKUP(A66,'Herre resultater'!$A$3:$BZ$125,37,FALSE)," ")</f>
        <v>19</v>
      </c>
      <c r="U66" s="1" t="str">
        <f>IF(VLOOKUP(A66,'Herre resultater'!$A$3:$BZ$125,39,FALSE)&gt;0,VLOOKUP(A66,'Herre resultater'!$A$3:$BZ$125,39,FALSE)," ")</f>
        <v xml:space="preserve"> </v>
      </c>
      <c r="V66" t="str">
        <f>IF(VLOOKUP(A66,'Herre resultater'!$A$3:$BZ$125,41,FALSE)&gt;0,VLOOKUP(A66,'Herre resultater'!$A$3:$BZ$125,41,FALSE)," ")</f>
        <v xml:space="preserve"> </v>
      </c>
      <c r="W66" s="1" t="str">
        <f>IF(VLOOKUP(A66,'Herre resultater'!$A$3:$BZ$125,43,FALSE)&gt;0,VLOOKUP(A66,'Herre resultater'!$A$3:$BZ$125,43,FALSE)," ")</f>
        <v xml:space="preserve"> </v>
      </c>
      <c r="X66" s="1" t="str">
        <f>IF(VLOOKUP(A66,'Herre resultater'!$A$3:$BZ$125,45,FALSE)&gt;0,VLOOKUP(A66,'Herre resultater'!$A$3:$BZ$125,45,FALSE)," ")</f>
        <v xml:space="preserve"> </v>
      </c>
      <c r="Y66" s="40" t="str">
        <f>IF(VLOOKUP(A66,'Herre resultater'!$A$3:$BZ$125,47,FALSE)&gt;0,VLOOKUP(A66,'Herre resultater'!$A$3:$BZ$125,47,FALSE)," ")</f>
        <v xml:space="preserve"> </v>
      </c>
      <c r="Z66" s="1" t="str">
        <f>IF(VLOOKUP(A66,'Herre resultater'!$A$3:$BZ$125,49,FALSE)&gt;0,VLOOKUP(A66,'Herre resultater'!$A$3:$BZ$125,49,FALSE)," ")</f>
        <v xml:space="preserve"> </v>
      </c>
      <c r="AA66" s="40" t="str">
        <f>IF(VLOOKUP(A66,'Herre resultater'!$A$3:$BZ$125,51,FALSE)&gt;0,VLOOKUP(A66,'Herre resultater'!$A$3:$BZ$125,51,FALSE)," ")</f>
        <v xml:space="preserve"> </v>
      </c>
      <c r="AB66" s="1" t="str">
        <f>IF(VLOOKUP(A66,'Herre resultater'!$A$3:$BZ$125,53,FALSE)&gt;0,VLOOKUP(A66,'Herre resultater'!$A$3:$BZ$125,53,FALSE)," ")</f>
        <v xml:space="preserve"> </v>
      </c>
      <c r="AC66" t="str">
        <f>IF(VLOOKUP(A66,'Herre resultater'!$A$3:$BZ$125,55,FALSE)&gt;0,VLOOKUP(A66,'Herre resultater'!$A$3:$BZ$125,55,FALSE)," ")</f>
        <v xml:space="preserve"> </v>
      </c>
      <c r="AD66" s="1" t="str">
        <f>IF(VLOOKUP(A66,'Herre resultater'!$A$3:$BZ$125,57,FALSE)&gt;0,VLOOKUP(A66,'Herre resultater'!$A$3:$BZ$125,57,FALSE)," ")</f>
        <v xml:space="preserve"> </v>
      </c>
    </row>
    <row r="67" spans="1:30">
      <c r="A67" s="1">
        <v>56</v>
      </c>
      <c r="B67" s="42" t="s">
        <v>228</v>
      </c>
      <c r="C67" s="19">
        <f>VLOOKUP(A67,'Herre resultater'!$A$3:$Z$125,4,)</f>
        <v>40</v>
      </c>
      <c r="D67" s="1">
        <f t="shared" si="0"/>
        <v>66</v>
      </c>
      <c r="E67" s="1" t="str">
        <f>IF(VLOOKUP(A67,'Herre resultater'!$A$3:$Z$125,7,FALSE)&gt;0,VLOOKUP(A67,'Herre resultater'!$A$3:$Z$125,7,FALSE)," ")</f>
        <v xml:space="preserve"> </v>
      </c>
      <c r="F67" t="str">
        <f>IF(VLOOKUP(A67,'Herre resultater'!$A$3:$Z$125,9,FALSE)&gt;0,VLOOKUP(A67,'Herre resultater'!$A$3:$Z$125,9,FALSE)," ")</f>
        <v xml:space="preserve"> </v>
      </c>
      <c r="G67" s="1" t="str">
        <f>IF(VLOOKUP(A67,'Herre resultater'!$A$3:$Z$125,11,FALSE)&gt;0,VLOOKUP(A67,'Herre resultater'!$A$3:$Z$125,11,FALSE)," ")</f>
        <v xml:space="preserve"> </v>
      </c>
      <c r="H67" t="str">
        <f>IF(VLOOKUP(A67,'Herre resultater'!$A$3:$Z$125,13,FALSE)&gt;0,VLOOKUP(A67,'Herre resultater'!$A$3:$Z$125,13,FALSE)," ")</f>
        <v xml:space="preserve"> </v>
      </c>
      <c r="I67" s="1" t="str">
        <f>IF(VLOOKUP(A67,'Herre resultater'!$A$3:$Z$125,15,FALSE)&gt;0,VLOOKUP(A67,'Herre resultater'!$A$3:$Z$125,15,FALSE)," ")</f>
        <v xml:space="preserve"> </v>
      </c>
      <c r="J67" s="44" t="str">
        <f>IF(VLOOKUP(A67,'Herre resultater'!$A$3:$Z$125,17,FALSE)&gt;0,VLOOKUP(A67,'Herre resultater'!$A$3:$Z$125,17,FALSE)," ")</f>
        <v xml:space="preserve"> </v>
      </c>
      <c r="K67" s="45" t="str">
        <f>IF(VLOOKUP(A67,'Herre resultater'!$A$3:$Z$125,19,FALSE)&gt;0,VLOOKUP(A67,'Herre resultater'!$A$3:$Z$125,19,FALSE)," ")</f>
        <v xml:space="preserve"> </v>
      </c>
      <c r="L67" s="40" t="str">
        <f>IF(VLOOKUP(A67,'Herre resultater'!$A$3:$Z$125,21,FALSE)&gt;0,VLOOKUP(A67,'Herre resultater'!$A$3:$Z$125,21,FALSE)," ")</f>
        <v xml:space="preserve"> </v>
      </c>
      <c r="M67" s="40" t="str">
        <f>IF(VLOOKUP(A67,'Herre resultater'!$A$3:$Z$125,23,FALSE)&gt;0,VLOOKUP(A67,'Herre resultater'!$A$3:$Z$125,23,FALSE)," ")</f>
        <v xml:space="preserve"> </v>
      </c>
      <c r="N67" s="40" t="str">
        <f>IF(VLOOKUP(A67,'Herre resultater'!$A$3:$Z$125,25,FALSE)&gt;0,VLOOKUP(A67,'Herre resultater'!$A$3:$Z$125,25,FALSE)," ")</f>
        <v xml:space="preserve"> </v>
      </c>
      <c r="O67" s="40" t="str">
        <f>IF(VLOOKUP(A67,'Herre resultater'!$A$3:$BZ$125,27,FALSE)&gt;0,VLOOKUP(A67,'Herre resultater'!$A$3:$BZ$125,27,FALSE)," ")</f>
        <v xml:space="preserve"> </v>
      </c>
      <c r="P67" s="40" t="str">
        <f>IF(VLOOKUP(A67,'Herre resultater'!$A$3:$BZ$125,29,FALSE)&gt;0,VLOOKUP(A67,'Herre resultater'!$A$3:$BZ$125,29,FALSE)," ")</f>
        <v xml:space="preserve"> </v>
      </c>
      <c r="Q67" s="40" t="str">
        <f>IF(VLOOKUP(A67,'Herre resultater'!$A$3:$BZ$125,31,FALSE)&gt;0,VLOOKUP(A67,'Herre resultater'!$A$3:$BZ$125,31,FALSE)," ")</f>
        <v xml:space="preserve"> </v>
      </c>
      <c r="R67" s="40" t="str">
        <f>IF(VLOOKUP(A67,'Herre resultater'!$A$3:$BZ$125,33,FALSE)&gt;0,VLOOKUP(A67,'Herre resultater'!$A$3:$BZ$125,33,FALSE)," ")</f>
        <v xml:space="preserve"> </v>
      </c>
      <c r="S67" s="40" t="str">
        <f>IF(VLOOKUP(A67,'Herre resultater'!$A$3:$BZ$125,35,FALSE)&gt;0,VLOOKUP(A67,'Herre resultater'!$A$3:$BZ$125,35,FALSE)," ")</f>
        <v xml:space="preserve"> </v>
      </c>
      <c r="T67" s="40" t="str">
        <f>IF(VLOOKUP(A67,'Herre resultater'!$A$3:$BZ$125,37,FALSE)&gt;0,VLOOKUP(A67,'Herre resultater'!$A$3:$BZ$125,37,FALSE)," ")</f>
        <v xml:space="preserve"> </v>
      </c>
      <c r="U67" s="1" t="str">
        <f>IF(VLOOKUP(A67,'Herre resultater'!$A$3:$BZ$125,39,FALSE)&gt;0,VLOOKUP(A67,'Herre resultater'!$A$3:$BZ$125,39,FALSE)," ")</f>
        <v xml:space="preserve"> </v>
      </c>
      <c r="V67" t="str">
        <f>IF(VLOOKUP(A67,'Herre resultater'!$A$3:$BZ$125,41,FALSE)&gt;0,VLOOKUP(A67,'Herre resultater'!$A$3:$BZ$125,41,FALSE)," ")</f>
        <v xml:space="preserve"> </v>
      </c>
      <c r="W67" s="1">
        <f>IF(VLOOKUP(A67,'Herre resultater'!$A$3:$BZ$125,43,FALSE)&gt;0,VLOOKUP(A67,'Herre resultater'!$A$3:$BZ$125,43,FALSE)," ")</f>
        <v>22</v>
      </c>
      <c r="X67" s="1" t="str">
        <f>IF(VLOOKUP(A67,'Herre resultater'!$A$3:$BZ$125,45,FALSE)&gt;0,VLOOKUP(A67,'Herre resultater'!$A$3:$BZ$125,45,FALSE)," ")</f>
        <v xml:space="preserve"> </v>
      </c>
      <c r="Y67" s="40" t="str">
        <f>IF(VLOOKUP(A67,'Herre resultater'!$A$3:$BZ$125,47,FALSE)&gt;0,VLOOKUP(A67,'Herre resultater'!$A$3:$BZ$125,47,FALSE)," ")</f>
        <v xml:space="preserve"> </v>
      </c>
      <c r="Z67" s="1" t="str">
        <f>IF(VLOOKUP(A67,'Herre resultater'!$A$3:$BZ$125,49,FALSE)&gt;0,VLOOKUP(A67,'Herre resultater'!$A$3:$BZ$125,49,FALSE)," ")</f>
        <v xml:space="preserve"> </v>
      </c>
      <c r="AA67" s="40">
        <f>IF(VLOOKUP(A67,'Herre resultater'!$A$3:$BZ$125,51,FALSE)&gt;0,VLOOKUP(A67,'Herre resultater'!$A$3:$BZ$125,51,FALSE)," ")</f>
        <v>22</v>
      </c>
      <c r="AB67" s="1" t="str">
        <f>IF(VLOOKUP(A67,'Herre resultater'!$A$3:$BZ$125,53,FALSE)&gt;0,VLOOKUP(A67,'Herre resultater'!$A$3:$BZ$125,53,FALSE)," ")</f>
        <v xml:space="preserve"> </v>
      </c>
      <c r="AC67">
        <f>IF(VLOOKUP(A67,'Herre resultater'!$A$3:$BZ$125,55,FALSE)&gt;0,VLOOKUP(A67,'Herre resultater'!$A$3:$BZ$125,55,FALSE)," ")</f>
        <v>22</v>
      </c>
      <c r="AD67" s="1" t="str">
        <f>IF(VLOOKUP(A67,'Herre resultater'!$A$3:$BZ$125,57,FALSE)&gt;0,VLOOKUP(A67,'Herre resultater'!$A$3:$BZ$125,57,FALSE)," ")</f>
        <v xml:space="preserve"> </v>
      </c>
    </row>
    <row r="68" spans="1:30">
      <c r="A68" s="1">
        <v>57</v>
      </c>
      <c r="B68" s="42" t="s">
        <v>229</v>
      </c>
      <c r="C68" s="19">
        <f>VLOOKUP(A68,'Herre resultater'!$A$3:$Z$125,4,)</f>
        <v>40</v>
      </c>
      <c r="D68" s="1">
        <f t="shared" si="0"/>
        <v>21</v>
      </c>
      <c r="E68" s="1" t="str">
        <f>IF(VLOOKUP(A68,'Herre resultater'!$A$3:$Z$125,7,FALSE)&gt;0,VLOOKUP(A68,'Herre resultater'!$A$3:$Z$125,7,FALSE)," ")</f>
        <v xml:space="preserve"> </v>
      </c>
      <c r="F68" t="str">
        <f>IF(VLOOKUP(A68,'Herre resultater'!$A$3:$Z$125,9,FALSE)&gt;0,VLOOKUP(A68,'Herre resultater'!$A$3:$Z$125,9,FALSE)," ")</f>
        <v xml:space="preserve"> </v>
      </c>
      <c r="G68" s="1" t="str">
        <f>IF(VLOOKUP(A68,'Herre resultater'!$A$3:$Z$125,11,FALSE)&gt;0,VLOOKUP(A68,'Herre resultater'!$A$3:$Z$125,11,FALSE)," ")</f>
        <v xml:space="preserve"> </v>
      </c>
      <c r="H68" t="str">
        <f>IF(VLOOKUP(A68,'Herre resultater'!$A$3:$Z$125,13,FALSE)&gt;0,VLOOKUP(A68,'Herre resultater'!$A$3:$Z$125,13,FALSE)," ")</f>
        <v xml:space="preserve"> </v>
      </c>
      <c r="I68" s="1" t="str">
        <f>IF(VLOOKUP(A68,'Herre resultater'!$A$3:$Z$125,15,FALSE)&gt;0,VLOOKUP(A68,'Herre resultater'!$A$3:$Z$125,15,FALSE)," ")</f>
        <v xml:space="preserve"> </v>
      </c>
      <c r="J68" s="44" t="str">
        <f>IF(VLOOKUP(A68,'Herre resultater'!$A$3:$Z$125,17,FALSE)&gt;0,VLOOKUP(A68,'Herre resultater'!$A$3:$Z$125,17,FALSE)," ")</f>
        <v xml:space="preserve"> </v>
      </c>
      <c r="K68" s="45" t="str">
        <f>IF(VLOOKUP(A68,'Herre resultater'!$A$3:$Z$125,19,FALSE)&gt;0,VLOOKUP(A68,'Herre resultater'!$A$3:$Z$125,19,FALSE)," ")</f>
        <v xml:space="preserve"> </v>
      </c>
      <c r="L68" s="40" t="str">
        <f>IF(VLOOKUP(A68,'Herre resultater'!$A$3:$Z$125,21,FALSE)&gt;0,VLOOKUP(A68,'Herre resultater'!$A$3:$Z$125,21,FALSE)," ")</f>
        <v xml:space="preserve"> </v>
      </c>
      <c r="M68" s="40" t="str">
        <f>IF(VLOOKUP(A68,'Herre resultater'!$A$3:$Z$125,23,FALSE)&gt;0,VLOOKUP(A68,'Herre resultater'!$A$3:$Z$125,23,FALSE)," ")</f>
        <v xml:space="preserve"> </v>
      </c>
      <c r="N68" s="40" t="str">
        <f>IF(VLOOKUP(A68,'Herre resultater'!$A$3:$Z$125,25,FALSE)&gt;0,VLOOKUP(A68,'Herre resultater'!$A$3:$Z$125,25,FALSE)," ")</f>
        <v xml:space="preserve"> </v>
      </c>
      <c r="O68" s="40" t="str">
        <f>IF(VLOOKUP(A68,'Herre resultater'!$A$3:$BZ$125,27,FALSE)&gt;0,VLOOKUP(A68,'Herre resultater'!$A$3:$BZ$125,27,FALSE)," ")</f>
        <v xml:space="preserve"> </v>
      </c>
      <c r="P68" s="40" t="str">
        <f>IF(VLOOKUP(A68,'Herre resultater'!$A$3:$BZ$125,29,FALSE)&gt;0,VLOOKUP(A68,'Herre resultater'!$A$3:$BZ$125,29,FALSE)," ")</f>
        <v xml:space="preserve"> </v>
      </c>
      <c r="Q68" s="40" t="str">
        <f>IF(VLOOKUP(A68,'Herre resultater'!$A$3:$BZ$125,31,FALSE)&gt;0,VLOOKUP(A68,'Herre resultater'!$A$3:$BZ$125,31,FALSE)," ")</f>
        <v xml:space="preserve"> </v>
      </c>
      <c r="R68" s="40" t="str">
        <f>IF(VLOOKUP(A68,'Herre resultater'!$A$3:$BZ$125,33,FALSE)&gt;0,VLOOKUP(A68,'Herre resultater'!$A$3:$BZ$125,33,FALSE)," ")</f>
        <v xml:space="preserve"> </v>
      </c>
      <c r="S68" s="40" t="str">
        <f>IF(VLOOKUP(A68,'Herre resultater'!$A$3:$BZ$125,35,FALSE)&gt;0,VLOOKUP(A68,'Herre resultater'!$A$3:$BZ$125,35,FALSE)," ")</f>
        <v xml:space="preserve"> </v>
      </c>
      <c r="T68" s="40" t="str">
        <f>IF(VLOOKUP(A68,'Herre resultater'!$A$3:$BZ$125,37,FALSE)&gt;0,VLOOKUP(A68,'Herre resultater'!$A$3:$BZ$125,37,FALSE)," ")</f>
        <v xml:space="preserve"> </v>
      </c>
      <c r="U68" s="1" t="str">
        <f>IF(VLOOKUP(A68,'Herre resultater'!$A$3:$BZ$125,39,FALSE)&gt;0,VLOOKUP(A68,'Herre resultater'!$A$3:$BZ$125,39,FALSE)," ")</f>
        <v xml:space="preserve"> </v>
      </c>
      <c r="V68" t="str">
        <f>IF(VLOOKUP(A68,'Herre resultater'!$A$3:$BZ$125,41,FALSE)&gt;0,VLOOKUP(A68,'Herre resultater'!$A$3:$BZ$125,41,FALSE)," ")</f>
        <v xml:space="preserve"> </v>
      </c>
      <c r="W68" s="1">
        <f>IF(VLOOKUP(A68,'Herre resultater'!$A$3:$BZ$125,43,FALSE)&gt;0,VLOOKUP(A68,'Herre resultater'!$A$3:$BZ$125,43,FALSE)," ")</f>
        <v>21</v>
      </c>
      <c r="X68" s="1" t="str">
        <f>IF(VLOOKUP(A68,'Herre resultater'!$A$3:$BZ$125,45,FALSE)&gt;0,VLOOKUP(A68,'Herre resultater'!$A$3:$BZ$125,45,FALSE)," ")</f>
        <v xml:space="preserve"> </v>
      </c>
      <c r="Y68" s="40" t="str">
        <f>IF(VLOOKUP(A68,'Herre resultater'!$A$3:$BZ$125,47,FALSE)&gt;0,VLOOKUP(A68,'Herre resultater'!$A$3:$BZ$125,47,FALSE)," ")</f>
        <v xml:space="preserve"> </v>
      </c>
      <c r="Z68" s="1" t="str">
        <f>IF(VLOOKUP(A68,'Herre resultater'!$A$3:$BZ$125,49,FALSE)&gt;0,VLOOKUP(A68,'Herre resultater'!$A$3:$BZ$125,49,FALSE)," ")</f>
        <v xml:space="preserve"> </v>
      </c>
      <c r="AA68" s="40" t="str">
        <f>IF(VLOOKUP(A68,'Herre resultater'!$A$3:$BZ$125,51,FALSE)&gt;0,VLOOKUP(A68,'Herre resultater'!$A$3:$BZ$125,51,FALSE)," ")</f>
        <v xml:space="preserve"> </v>
      </c>
      <c r="AB68" s="1" t="str">
        <f>IF(VLOOKUP(A68,'Herre resultater'!$A$3:$BZ$125,53,FALSE)&gt;0,VLOOKUP(A68,'Herre resultater'!$A$3:$BZ$125,53,FALSE)," ")</f>
        <v xml:space="preserve"> </v>
      </c>
      <c r="AC68" t="str">
        <f>IF(VLOOKUP(A68,'Herre resultater'!$A$3:$BZ$125,55,FALSE)&gt;0,VLOOKUP(A68,'Herre resultater'!$A$3:$BZ$125,55,FALSE)," ")</f>
        <v xml:space="preserve"> </v>
      </c>
      <c r="AD68" s="1" t="str">
        <f>IF(VLOOKUP(A68,'Herre resultater'!$A$3:$BZ$125,57,FALSE)&gt;0,VLOOKUP(A68,'Herre resultater'!$A$3:$BZ$125,57,FALSE)," ")</f>
        <v xml:space="preserve"> </v>
      </c>
    </row>
    <row r="69" spans="1:30">
      <c r="A69" s="1">
        <v>58</v>
      </c>
      <c r="B69" s="42" t="s">
        <v>230</v>
      </c>
      <c r="C69" s="19">
        <f>VLOOKUP(A69,'Herre resultater'!$A$3:$Z$125,4,)</f>
        <v>40</v>
      </c>
      <c r="D69" s="1">
        <f t="shared" si="0"/>
        <v>18</v>
      </c>
      <c r="E69" s="1" t="str">
        <f>IF(VLOOKUP(A69,'Herre resultater'!$A$3:$Z$125,7,FALSE)&gt;0,VLOOKUP(A69,'Herre resultater'!$A$3:$Z$125,7,FALSE)," ")</f>
        <v xml:space="preserve"> </v>
      </c>
      <c r="F69" t="str">
        <f>IF(VLOOKUP(A69,'Herre resultater'!$A$3:$Z$125,9,FALSE)&gt;0,VLOOKUP(A69,'Herre resultater'!$A$3:$Z$125,9,FALSE)," ")</f>
        <v xml:space="preserve"> </v>
      </c>
      <c r="G69" s="1" t="str">
        <f>IF(VLOOKUP(A69,'Herre resultater'!$A$3:$Z$125,11,FALSE)&gt;0,VLOOKUP(A69,'Herre resultater'!$A$3:$Z$125,11,FALSE)," ")</f>
        <v xml:space="preserve"> </v>
      </c>
      <c r="H69" t="str">
        <f>IF(VLOOKUP(A69,'Herre resultater'!$A$3:$Z$125,13,FALSE)&gt;0,VLOOKUP(A69,'Herre resultater'!$A$3:$Z$125,13,FALSE)," ")</f>
        <v xml:space="preserve"> </v>
      </c>
      <c r="I69" s="1" t="str">
        <f>IF(VLOOKUP(A69,'Herre resultater'!$A$3:$Z$125,15,FALSE)&gt;0,VLOOKUP(A69,'Herre resultater'!$A$3:$Z$125,15,FALSE)," ")</f>
        <v xml:space="preserve"> </v>
      </c>
      <c r="J69" s="44" t="str">
        <f>IF(VLOOKUP(A69,'Herre resultater'!$A$3:$Z$125,17,FALSE)&gt;0,VLOOKUP(A69,'Herre resultater'!$A$3:$Z$125,17,FALSE)," ")</f>
        <v xml:space="preserve"> </v>
      </c>
      <c r="K69" s="45" t="str">
        <f>IF(VLOOKUP(A69,'Herre resultater'!$A$3:$Z$125,19,FALSE)&gt;0,VLOOKUP(A69,'Herre resultater'!$A$3:$Z$125,19,FALSE)," ")</f>
        <v xml:space="preserve"> </v>
      </c>
      <c r="L69" s="40" t="str">
        <f>IF(VLOOKUP(A69,'Herre resultater'!$A$3:$Z$125,21,FALSE)&gt;0,VLOOKUP(A69,'Herre resultater'!$A$3:$Z$125,21,FALSE)," ")</f>
        <v xml:space="preserve"> </v>
      </c>
      <c r="M69" s="40" t="str">
        <f>IF(VLOOKUP(A69,'Herre resultater'!$A$3:$Z$125,23,FALSE)&gt;0,VLOOKUP(A69,'Herre resultater'!$A$3:$Z$125,23,FALSE)," ")</f>
        <v xml:space="preserve"> </v>
      </c>
      <c r="N69" s="40" t="str">
        <f>IF(VLOOKUP(A69,'Herre resultater'!$A$3:$Z$125,25,FALSE)&gt;0,VLOOKUP(A69,'Herre resultater'!$A$3:$Z$125,25,FALSE)," ")</f>
        <v xml:space="preserve"> </v>
      </c>
      <c r="O69" s="40" t="str">
        <f>IF(VLOOKUP(A69,'Herre resultater'!$A$3:$BZ$125,27,FALSE)&gt;0,VLOOKUP(A69,'Herre resultater'!$A$3:$BZ$125,27,FALSE)," ")</f>
        <v xml:space="preserve"> </v>
      </c>
      <c r="P69" s="40" t="str">
        <f>IF(VLOOKUP(A69,'Herre resultater'!$A$3:$BZ$125,29,FALSE)&gt;0,VLOOKUP(A69,'Herre resultater'!$A$3:$BZ$125,29,FALSE)," ")</f>
        <v xml:space="preserve"> </v>
      </c>
      <c r="Q69" s="40" t="str">
        <f>IF(VLOOKUP(A69,'Herre resultater'!$A$3:$BZ$125,31,FALSE)&gt;0,VLOOKUP(A69,'Herre resultater'!$A$3:$BZ$125,31,FALSE)," ")</f>
        <v xml:space="preserve"> </v>
      </c>
      <c r="R69" s="40" t="str">
        <f>IF(VLOOKUP(A69,'Herre resultater'!$A$3:$BZ$125,33,FALSE)&gt;0,VLOOKUP(A69,'Herre resultater'!$A$3:$BZ$125,33,FALSE)," ")</f>
        <v xml:space="preserve"> </v>
      </c>
      <c r="S69" s="40" t="str">
        <f>IF(VLOOKUP(A69,'Herre resultater'!$A$3:$BZ$125,35,FALSE)&gt;0,VLOOKUP(A69,'Herre resultater'!$A$3:$BZ$125,35,FALSE)," ")</f>
        <v xml:space="preserve"> </v>
      </c>
      <c r="T69" s="40" t="str">
        <f>IF(VLOOKUP(A69,'Herre resultater'!$A$3:$BZ$125,37,FALSE)&gt;0,VLOOKUP(A69,'Herre resultater'!$A$3:$BZ$125,37,FALSE)," ")</f>
        <v xml:space="preserve"> </v>
      </c>
      <c r="U69" s="1" t="str">
        <f>IF(VLOOKUP(A69,'Herre resultater'!$A$3:$BZ$125,39,FALSE)&gt;0,VLOOKUP(A69,'Herre resultater'!$A$3:$BZ$125,39,FALSE)," ")</f>
        <v xml:space="preserve"> </v>
      </c>
      <c r="V69" t="str">
        <f>IF(VLOOKUP(A69,'Herre resultater'!$A$3:$BZ$125,41,FALSE)&gt;0,VLOOKUP(A69,'Herre resultater'!$A$3:$BZ$125,41,FALSE)," ")</f>
        <v xml:space="preserve"> </v>
      </c>
      <c r="W69" s="1">
        <f>IF(VLOOKUP(A69,'Herre resultater'!$A$3:$BZ$125,43,FALSE)&gt;0,VLOOKUP(A69,'Herre resultater'!$A$3:$BZ$125,43,FALSE)," ")</f>
        <v>18</v>
      </c>
      <c r="X69" s="1" t="str">
        <f>IF(VLOOKUP(A69,'Herre resultater'!$A$3:$BZ$125,45,FALSE)&gt;0,VLOOKUP(A69,'Herre resultater'!$A$3:$BZ$125,45,FALSE)," ")</f>
        <v xml:space="preserve"> </v>
      </c>
      <c r="Y69" s="40" t="str">
        <f>IF(VLOOKUP(A69,'Herre resultater'!$A$3:$BZ$125,47,FALSE)&gt;0,VLOOKUP(A69,'Herre resultater'!$A$3:$BZ$125,47,FALSE)," ")</f>
        <v xml:space="preserve"> </v>
      </c>
      <c r="Z69" s="1" t="str">
        <f>IF(VLOOKUP(A69,'Herre resultater'!$A$3:$BZ$125,49,FALSE)&gt;0,VLOOKUP(A69,'Herre resultater'!$A$3:$BZ$125,49,FALSE)," ")</f>
        <v xml:space="preserve"> </v>
      </c>
      <c r="AA69" s="40" t="str">
        <f>IF(VLOOKUP(A69,'Herre resultater'!$A$3:$BZ$125,51,FALSE)&gt;0,VLOOKUP(A69,'Herre resultater'!$A$3:$BZ$125,51,FALSE)," ")</f>
        <v xml:space="preserve"> </v>
      </c>
      <c r="AB69" s="1" t="str">
        <f>IF(VLOOKUP(A69,'Herre resultater'!$A$3:$BZ$125,53,FALSE)&gt;0,VLOOKUP(A69,'Herre resultater'!$A$3:$BZ$125,53,FALSE)," ")</f>
        <v xml:space="preserve"> </v>
      </c>
      <c r="AC69" t="str">
        <f>IF(VLOOKUP(A69,'Herre resultater'!$A$3:$BZ$125,55,FALSE)&gt;0,VLOOKUP(A69,'Herre resultater'!$A$3:$BZ$125,55,FALSE)," ")</f>
        <v xml:space="preserve"> </v>
      </c>
      <c r="AD69" s="1" t="str">
        <f>IF(VLOOKUP(A69,'Herre resultater'!$A$3:$BZ$125,57,FALSE)&gt;0,VLOOKUP(A69,'Herre resultater'!$A$3:$BZ$125,57,FALSE)," ")</f>
        <v xml:space="preserve"> </v>
      </c>
    </row>
    <row r="70" spans="1:30">
      <c r="A70" s="1">
        <v>59</v>
      </c>
      <c r="B70" s="42" t="s">
        <v>231</v>
      </c>
      <c r="C70" s="19">
        <f>VLOOKUP(A70,'Herre resultater'!$A$3:$Z$125,4,)</f>
        <v>40</v>
      </c>
      <c r="D70" s="1">
        <f t="shared" si="0"/>
        <v>36</v>
      </c>
      <c r="E70" s="1" t="str">
        <f>IF(VLOOKUP(A70,'Herre resultater'!$A$3:$Z$125,7,FALSE)&gt;0,VLOOKUP(A70,'Herre resultater'!$A$3:$Z$125,7,FALSE)," ")</f>
        <v xml:space="preserve"> </v>
      </c>
      <c r="F70" t="str">
        <f>IF(VLOOKUP(A70,'Herre resultater'!$A$3:$Z$125,9,FALSE)&gt;0,VLOOKUP(A70,'Herre resultater'!$A$3:$Z$125,9,FALSE)," ")</f>
        <v xml:space="preserve"> </v>
      </c>
      <c r="G70" s="1" t="str">
        <f>IF(VLOOKUP(A70,'Herre resultater'!$A$3:$Z$125,11,FALSE)&gt;0,VLOOKUP(A70,'Herre resultater'!$A$3:$Z$125,11,FALSE)," ")</f>
        <v xml:space="preserve"> </v>
      </c>
      <c r="H70" t="str">
        <f>IF(VLOOKUP(A70,'Herre resultater'!$A$3:$Z$125,13,FALSE)&gt;0,VLOOKUP(A70,'Herre resultater'!$A$3:$Z$125,13,FALSE)," ")</f>
        <v xml:space="preserve"> </v>
      </c>
      <c r="I70" s="1" t="str">
        <f>IF(VLOOKUP(A70,'Herre resultater'!$A$3:$Z$125,15,FALSE)&gt;0,VLOOKUP(A70,'Herre resultater'!$A$3:$Z$125,15,FALSE)," ")</f>
        <v xml:space="preserve"> </v>
      </c>
      <c r="J70" s="44" t="str">
        <f>IF(VLOOKUP(A70,'Herre resultater'!$A$3:$Z$125,17,FALSE)&gt;0,VLOOKUP(A70,'Herre resultater'!$A$3:$Z$125,17,FALSE)," ")</f>
        <v xml:space="preserve"> </v>
      </c>
      <c r="K70" s="45" t="str">
        <f>IF(VLOOKUP(A70,'Herre resultater'!$A$3:$Z$125,19,FALSE)&gt;0,VLOOKUP(A70,'Herre resultater'!$A$3:$Z$125,19,FALSE)," ")</f>
        <v xml:space="preserve"> </v>
      </c>
      <c r="L70" s="40" t="str">
        <f>IF(VLOOKUP(A70,'Herre resultater'!$A$3:$Z$125,21,FALSE)&gt;0,VLOOKUP(A70,'Herre resultater'!$A$3:$Z$125,21,FALSE)," ")</f>
        <v xml:space="preserve"> </v>
      </c>
      <c r="M70" s="40" t="str">
        <f>IF(VLOOKUP(A70,'Herre resultater'!$A$3:$Z$125,23,FALSE)&gt;0,VLOOKUP(A70,'Herre resultater'!$A$3:$Z$125,23,FALSE)," ")</f>
        <v xml:space="preserve"> </v>
      </c>
      <c r="N70" s="40" t="str">
        <f>IF(VLOOKUP(A70,'Herre resultater'!$A$3:$Z$125,25,FALSE)&gt;0,VLOOKUP(A70,'Herre resultater'!$A$3:$Z$125,25,FALSE)," ")</f>
        <v xml:space="preserve"> </v>
      </c>
      <c r="O70" s="40" t="str">
        <f>IF(VLOOKUP(A70,'Herre resultater'!$A$3:$BZ$125,27,FALSE)&gt;0,VLOOKUP(A70,'Herre resultater'!$A$3:$BZ$125,27,FALSE)," ")</f>
        <v xml:space="preserve"> </v>
      </c>
      <c r="P70" s="40" t="str">
        <f>IF(VLOOKUP(A70,'Herre resultater'!$A$3:$BZ$125,29,FALSE)&gt;0,VLOOKUP(A70,'Herre resultater'!$A$3:$BZ$125,29,FALSE)," ")</f>
        <v xml:space="preserve"> </v>
      </c>
      <c r="Q70" s="40" t="str">
        <f>IF(VLOOKUP(A70,'Herre resultater'!$A$3:$BZ$125,31,FALSE)&gt;0,VLOOKUP(A70,'Herre resultater'!$A$3:$BZ$125,31,FALSE)," ")</f>
        <v xml:space="preserve"> </v>
      </c>
      <c r="R70" s="40" t="str">
        <f>IF(VLOOKUP(A70,'Herre resultater'!$A$3:$BZ$125,33,FALSE)&gt;0,VLOOKUP(A70,'Herre resultater'!$A$3:$BZ$125,33,FALSE)," ")</f>
        <v xml:space="preserve"> </v>
      </c>
      <c r="S70" s="40" t="str">
        <f>IF(VLOOKUP(A70,'Herre resultater'!$A$3:$BZ$125,35,FALSE)&gt;0,VLOOKUP(A70,'Herre resultater'!$A$3:$BZ$125,35,FALSE)," ")</f>
        <v xml:space="preserve"> </v>
      </c>
      <c r="T70" s="40" t="str">
        <f>IF(VLOOKUP(A70,'Herre resultater'!$A$3:$BZ$125,37,FALSE)&gt;0,VLOOKUP(A70,'Herre resultater'!$A$3:$BZ$125,37,FALSE)," ")</f>
        <v xml:space="preserve"> </v>
      </c>
      <c r="U70" s="1" t="str">
        <f>IF(VLOOKUP(A70,'Herre resultater'!$A$3:$BZ$125,39,FALSE)&gt;0,VLOOKUP(A70,'Herre resultater'!$A$3:$BZ$125,39,FALSE)," ")</f>
        <v xml:space="preserve"> </v>
      </c>
      <c r="V70" t="str">
        <f>IF(VLOOKUP(A70,'Herre resultater'!$A$3:$BZ$125,41,FALSE)&gt;0,VLOOKUP(A70,'Herre resultater'!$A$3:$BZ$125,41,FALSE)," ")</f>
        <v xml:space="preserve"> </v>
      </c>
      <c r="W70" s="1">
        <f>IF(VLOOKUP(A70,'Herre resultater'!$A$3:$BZ$125,43,FALSE)&gt;0,VLOOKUP(A70,'Herre resultater'!$A$3:$BZ$125,43,FALSE)," ")</f>
        <v>16</v>
      </c>
      <c r="X70" s="1" t="str">
        <f>IF(VLOOKUP(A70,'Herre resultater'!$A$3:$BZ$125,45,FALSE)&gt;0,VLOOKUP(A70,'Herre resultater'!$A$3:$BZ$125,45,FALSE)," ")</f>
        <v xml:space="preserve"> </v>
      </c>
      <c r="Y70" s="40" t="str">
        <f>IF(VLOOKUP(A70,'Herre resultater'!$A$3:$BZ$125,47,FALSE)&gt;0,VLOOKUP(A70,'Herre resultater'!$A$3:$BZ$125,47,FALSE)," ")</f>
        <v xml:space="preserve"> </v>
      </c>
      <c r="Z70" s="1" t="str">
        <f>IF(VLOOKUP(A70,'Herre resultater'!$A$3:$BZ$125,49,FALSE)&gt;0,VLOOKUP(A70,'Herre resultater'!$A$3:$BZ$125,49,FALSE)," ")</f>
        <v xml:space="preserve"> </v>
      </c>
      <c r="AA70" s="40" t="str">
        <f>IF(VLOOKUP(A70,'Herre resultater'!$A$3:$BZ$125,51,FALSE)&gt;0,VLOOKUP(A70,'Herre resultater'!$A$3:$BZ$125,51,FALSE)," ")</f>
        <v xml:space="preserve"> </v>
      </c>
      <c r="AB70" s="1" t="str">
        <f>IF(VLOOKUP(A70,'Herre resultater'!$A$3:$BZ$125,53,FALSE)&gt;0,VLOOKUP(A70,'Herre resultater'!$A$3:$BZ$125,53,FALSE)," ")</f>
        <v xml:space="preserve"> </v>
      </c>
      <c r="AC70">
        <f>IF(VLOOKUP(A70,'Herre resultater'!$A$3:$BZ$125,55,FALSE)&gt;0,VLOOKUP(A70,'Herre resultater'!$A$3:$BZ$125,55,FALSE)," ")</f>
        <v>20</v>
      </c>
      <c r="AD70" s="1" t="str">
        <f>IF(VLOOKUP(A70,'Herre resultater'!$A$3:$BZ$125,57,FALSE)&gt;0,VLOOKUP(A70,'Herre resultater'!$A$3:$BZ$125,57,FALSE)," ")</f>
        <v xml:space="preserve"> </v>
      </c>
    </row>
    <row r="71" spans="1:30">
      <c r="A71" s="1">
        <v>60</v>
      </c>
      <c r="B71" s="42" t="s">
        <v>232</v>
      </c>
      <c r="C71" s="19">
        <f>VLOOKUP(A71,'Herre resultater'!$A$3:$Z$125,4,)</f>
        <v>40</v>
      </c>
      <c r="D71" s="1">
        <f t="shared" si="0"/>
        <v>23</v>
      </c>
      <c r="E71" s="1" t="str">
        <f>IF(VLOOKUP(A71,'Herre resultater'!$A$3:$Z$125,7,FALSE)&gt;0,VLOOKUP(A71,'Herre resultater'!$A$3:$Z$125,7,FALSE)," ")</f>
        <v xml:space="preserve"> </v>
      </c>
      <c r="F71" t="str">
        <f>IF(VLOOKUP(A71,'Herre resultater'!$A$3:$Z$125,9,FALSE)&gt;0,VLOOKUP(A71,'Herre resultater'!$A$3:$Z$125,9,FALSE)," ")</f>
        <v xml:space="preserve"> </v>
      </c>
      <c r="G71" s="1" t="str">
        <f>IF(VLOOKUP(A71,'Herre resultater'!$A$3:$Z$125,11,FALSE)&gt;0,VLOOKUP(A71,'Herre resultater'!$A$3:$Z$125,11,FALSE)," ")</f>
        <v xml:space="preserve"> </v>
      </c>
      <c r="H71" t="str">
        <f>IF(VLOOKUP(A71,'Herre resultater'!$A$3:$Z$125,13,FALSE)&gt;0,VLOOKUP(A71,'Herre resultater'!$A$3:$Z$125,13,FALSE)," ")</f>
        <v xml:space="preserve"> </v>
      </c>
      <c r="I71" s="1" t="str">
        <f>IF(VLOOKUP(A71,'Herre resultater'!$A$3:$Z$125,15,FALSE)&gt;0,VLOOKUP(A71,'Herre resultater'!$A$3:$Z$125,15,FALSE)," ")</f>
        <v xml:space="preserve"> </v>
      </c>
      <c r="J71" s="44" t="str">
        <f>IF(VLOOKUP(A71,'Herre resultater'!$A$3:$Z$125,17,FALSE)&gt;0,VLOOKUP(A71,'Herre resultater'!$A$3:$Z$125,17,FALSE)," ")</f>
        <v xml:space="preserve"> </v>
      </c>
      <c r="K71" s="45" t="str">
        <f>IF(VLOOKUP(A71,'Herre resultater'!$A$3:$Z$125,19,FALSE)&gt;0,VLOOKUP(A71,'Herre resultater'!$A$3:$Z$125,19,FALSE)," ")</f>
        <v xml:space="preserve"> </v>
      </c>
      <c r="L71" s="40" t="str">
        <f>IF(VLOOKUP(A71,'Herre resultater'!$A$3:$Z$125,21,FALSE)&gt;0,VLOOKUP(A71,'Herre resultater'!$A$3:$Z$125,21,FALSE)," ")</f>
        <v xml:space="preserve"> </v>
      </c>
      <c r="M71" s="40" t="str">
        <f>IF(VLOOKUP(A71,'Herre resultater'!$A$3:$Z$125,23,FALSE)&gt;0,VLOOKUP(A71,'Herre resultater'!$A$3:$Z$125,23,FALSE)," ")</f>
        <v xml:space="preserve"> </v>
      </c>
      <c r="N71" s="40" t="str">
        <f>IF(VLOOKUP(A71,'Herre resultater'!$A$3:$Z$125,25,FALSE)&gt;0,VLOOKUP(A71,'Herre resultater'!$A$3:$Z$125,25,FALSE)," ")</f>
        <v xml:space="preserve"> </v>
      </c>
      <c r="O71" s="40" t="str">
        <f>IF(VLOOKUP(A71,'Herre resultater'!$A$3:$BZ$125,27,FALSE)&gt;0,VLOOKUP(A71,'Herre resultater'!$A$3:$BZ$125,27,FALSE)," ")</f>
        <v xml:space="preserve"> </v>
      </c>
      <c r="P71" s="40" t="str">
        <f>IF(VLOOKUP(A71,'Herre resultater'!$A$3:$BZ$125,29,FALSE)&gt;0,VLOOKUP(A71,'Herre resultater'!$A$3:$BZ$125,29,FALSE)," ")</f>
        <v xml:space="preserve"> </v>
      </c>
      <c r="Q71" s="40" t="str">
        <f>IF(VLOOKUP(A71,'Herre resultater'!$A$3:$BZ$125,31,FALSE)&gt;0,VLOOKUP(A71,'Herre resultater'!$A$3:$BZ$125,31,FALSE)," ")</f>
        <v xml:space="preserve"> </v>
      </c>
      <c r="R71" s="40" t="str">
        <f>IF(VLOOKUP(A71,'Herre resultater'!$A$3:$BZ$125,33,FALSE)&gt;0,VLOOKUP(A71,'Herre resultater'!$A$3:$BZ$125,33,FALSE)," ")</f>
        <v xml:space="preserve"> </v>
      </c>
      <c r="S71" s="40" t="str">
        <f>IF(VLOOKUP(A71,'Herre resultater'!$A$3:$BZ$125,35,FALSE)&gt;0,VLOOKUP(A71,'Herre resultater'!$A$3:$BZ$125,35,FALSE)," ")</f>
        <v xml:space="preserve"> </v>
      </c>
      <c r="T71" s="40" t="str">
        <f>IF(VLOOKUP(A71,'Herre resultater'!$A$3:$BZ$125,37,FALSE)&gt;0,VLOOKUP(A71,'Herre resultater'!$A$3:$BZ$125,37,FALSE)," ")</f>
        <v xml:space="preserve"> </v>
      </c>
      <c r="U71" s="1" t="str">
        <f>IF(VLOOKUP(A71,'Herre resultater'!$A$3:$BZ$125,39,FALSE)&gt;0,VLOOKUP(A71,'Herre resultater'!$A$3:$BZ$125,39,FALSE)," ")</f>
        <v xml:space="preserve"> </v>
      </c>
      <c r="V71" t="str">
        <f>IF(VLOOKUP(A71,'Herre resultater'!$A$3:$BZ$125,41,FALSE)&gt;0,VLOOKUP(A71,'Herre resultater'!$A$3:$BZ$125,41,FALSE)," ")</f>
        <v xml:space="preserve"> </v>
      </c>
      <c r="W71" s="1">
        <f>IF(VLOOKUP(A71,'Herre resultater'!$A$3:$BZ$125,43,FALSE)&gt;0,VLOOKUP(A71,'Herre resultater'!$A$3:$BZ$125,43,FALSE)," ")</f>
        <v>10</v>
      </c>
      <c r="X71" s="1" t="str">
        <f>IF(VLOOKUP(A71,'Herre resultater'!$A$3:$BZ$125,45,FALSE)&gt;0,VLOOKUP(A71,'Herre resultater'!$A$3:$BZ$125,45,FALSE)," ")</f>
        <v xml:space="preserve"> </v>
      </c>
      <c r="Y71" s="40" t="str">
        <f>IF(VLOOKUP(A71,'Herre resultater'!$A$3:$BZ$125,47,FALSE)&gt;0,VLOOKUP(A71,'Herre resultater'!$A$3:$BZ$125,47,FALSE)," ")</f>
        <v xml:space="preserve"> </v>
      </c>
      <c r="Z71" s="1" t="str">
        <f>IF(VLOOKUP(A71,'Herre resultater'!$A$3:$BZ$125,49,FALSE)&gt;0,VLOOKUP(A71,'Herre resultater'!$A$3:$BZ$125,49,FALSE)," ")</f>
        <v xml:space="preserve"> </v>
      </c>
      <c r="AA71" s="40" t="str">
        <f>IF(VLOOKUP(A71,'Herre resultater'!$A$3:$BZ$125,51,FALSE)&gt;0,VLOOKUP(A71,'Herre resultater'!$A$3:$BZ$125,51,FALSE)," ")</f>
        <v xml:space="preserve"> </v>
      </c>
      <c r="AB71" s="1" t="str">
        <f>IF(VLOOKUP(A71,'Herre resultater'!$A$3:$BZ$125,53,FALSE)&gt;0,VLOOKUP(A71,'Herre resultater'!$A$3:$BZ$125,53,FALSE)," ")</f>
        <v xml:space="preserve"> </v>
      </c>
      <c r="AC71">
        <f>IF(VLOOKUP(A71,'Herre resultater'!$A$3:$BZ$125,55,FALSE)&gt;0,VLOOKUP(A71,'Herre resultater'!$A$3:$BZ$125,55,FALSE)," ")</f>
        <v>13</v>
      </c>
      <c r="AD71" s="1" t="str">
        <f>IF(VLOOKUP(A71,'Herre resultater'!$A$3:$BZ$125,57,FALSE)&gt;0,VLOOKUP(A71,'Herre resultater'!$A$3:$BZ$125,57,FALSE)," ")</f>
        <v xml:space="preserve"> </v>
      </c>
    </row>
    <row r="72" spans="1:30">
      <c r="A72" s="1">
        <v>61</v>
      </c>
      <c r="B72" s="42" t="s">
        <v>233</v>
      </c>
      <c r="C72" s="19">
        <f>VLOOKUP(A72,'Herre resultater'!$A$3:$Z$125,4,)</f>
        <v>40</v>
      </c>
      <c r="D72" s="1">
        <f t="shared" si="0"/>
        <v>37</v>
      </c>
      <c r="E72" s="1" t="str">
        <f>IF(VLOOKUP(A72,'Herre resultater'!$A$3:$Z$125,7,FALSE)&gt;0,VLOOKUP(A72,'Herre resultater'!$A$3:$Z$125,7,FALSE)," ")</f>
        <v xml:space="preserve"> </v>
      </c>
      <c r="F72" t="str">
        <f>IF(VLOOKUP(A72,'Herre resultater'!$A$3:$Z$125,9,FALSE)&gt;0,VLOOKUP(A72,'Herre resultater'!$A$3:$Z$125,9,FALSE)," ")</f>
        <v xml:space="preserve"> </v>
      </c>
      <c r="G72" s="1" t="str">
        <f>IF(VLOOKUP(A72,'Herre resultater'!$A$3:$Z$125,11,FALSE)&gt;0,VLOOKUP(A72,'Herre resultater'!$A$3:$Z$125,11,FALSE)," ")</f>
        <v xml:space="preserve"> </v>
      </c>
      <c r="H72" t="str">
        <f>IF(VLOOKUP(A72,'Herre resultater'!$A$3:$Z$125,13,FALSE)&gt;0,VLOOKUP(A72,'Herre resultater'!$A$3:$Z$125,13,FALSE)," ")</f>
        <v xml:space="preserve"> </v>
      </c>
      <c r="I72" s="1" t="str">
        <f>IF(VLOOKUP(A72,'Herre resultater'!$A$3:$Z$125,15,FALSE)&gt;0,VLOOKUP(A72,'Herre resultater'!$A$3:$Z$125,15,FALSE)," ")</f>
        <v xml:space="preserve"> </v>
      </c>
      <c r="J72" s="44" t="str">
        <f>IF(VLOOKUP(A72,'Herre resultater'!$A$3:$Z$125,17,FALSE)&gt;0,VLOOKUP(A72,'Herre resultater'!$A$3:$Z$125,17,FALSE)," ")</f>
        <v xml:space="preserve"> </v>
      </c>
      <c r="K72" s="45" t="str">
        <f>IF(VLOOKUP(A72,'Herre resultater'!$A$3:$Z$125,19,FALSE)&gt;0,VLOOKUP(A72,'Herre resultater'!$A$3:$Z$125,19,FALSE)," ")</f>
        <v xml:space="preserve"> </v>
      </c>
      <c r="L72" s="40" t="str">
        <f>IF(VLOOKUP(A72,'Herre resultater'!$A$3:$Z$125,21,FALSE)&gt;0,VLOOKUP(A72,'Herre resultater'!$A$3:$Z$125,21,FALSE)," ")</f>
        <v xml:space="preserve"> </v>
      </c>
      <c r="M72" s="40" t="str">
        <f>IF(VLOOKUP(A72,'Herre resultater'!$A$3:$Z$125,23,FALSE)&gt;0,VLOOKUP(A72,'Herre resultater'!$A$3:$Z$125,23,FALSE)," ")</f>
        <v xml:space="preserve"> </v>
      </c>
      <c r="N72" s="40" t="str">
        <f>IF(VLOOKUP(A72,'Herre resultater'!$A$3:$Z$125,25,FALSE)&gt;0,VLOOKUP(A72,'Herre resultater'!$A$3:$Z$125,25,FALSE)," ")</f>
        <v xml:space="preserve"> </v>
      </c>
      <c r="O72" s="40" t="str">
        <f>IF(VLOOKUP(A72,'Herre resultater'!$A$3:$BZ$125,27,FALSE)&gt;0,VLOOKUP(A72,'Herre resultater'!$A$3:$BZ$125,27,FALSE)," ")</f>
        <v xml:space="preserve"> </v>
      </c>
      <c r="P72" s="40" t="str">
        <f>IF(VLOOKUP(A72,'Herre resultater'!$A$3:$BZ$125,29,FALSE)&gt;0,VLOOKUP(A72,'Herre resultater'!$A$3:$BZ$125,29,FALSE)," ")</f>
        <v xml:space="preserve"> </v>
      </c>
      <c r="Q72" s="40" t="str">
        <f>IF(VLOOKUP(A72,'Herre resultater'!$A$3:$BZ$125,31,FALSE)&gt;0,VLOOKUP(A72,'Herre resultater'!$A$3:$BZ$125,31,FALSE)," ")</f>
        <v xml:space="preserve"> </v>
      </c>
      <c r="R72" s="40" t="str">
        <f>IF(VLOOKUP(A72,'Herre resultater'!$A$3:$BZ$125,33,FALSE)&gt;0,VLOOKUP(A72,'Herre resultater'!$A$3:$BZ$125,33,FALSE)," ")</f>
        <v xml:space="preserve"> </v>
      </c>
      <c r="S72" s="40" t="str">
        <f>IF(VLOOKUP(A72,'Herre resultater'!$A$3:$BZ$125,35,FALSE)&gt;0,VLOOKUP(A72,'Herre resultater'!$A$3:$BZ$125,35,FALSE)," ")</f>
        <v xml:space="preserve"> </v>
      </c>
      <c r="T72" s="40" t="str">
        <f>IF(VLOOKUP(A72,'Herre resultater'!$A$3:$BZ$125,37,FALSE)&gt;0,VLOOKUP(A72,'Herre resultater'!$A$3:$BZ$125,37,FALSE)," ")</f>
        <v xml:space="preserve"> </v>
      </c>
      <c r="U72" s="1" t="str">
        <f>IF(VLOOKUP(A72,'Herre resultater'!$A$3:$BZ$125,39,FALSE)&gt;0,VLOOKUP(A72,'Herre resultater'!$A$3:$BZ$125,39,FALSE)," ")</f>
        <v xml:space="preserve"> </v>
      </c>
      <c r="V72">
        <f>IF(VLOOKUP(A72,'Herre resultater'!$A$3:$BZ$125,41,FALSE)&gt;0,VLOOKUP(A72,'Herre resultater'!$A$3:$BZ$125,41,FALSE)," ")</f>
        <v>23</v>
      </c>
      <c r="W72" s="1" t="str">
        <f>IF(VLOOKUP(A72,'Herre resultater'!$A$3:$BZ$125,43,FALSE)&gt;0,VLOOKUP(A72,'Herre resultater'!$A$3:$BZ$125,43,FALSE)," ")</f>
        <v xml:space="preserve"> </v>
      </c>
      <c r="X72" s="1" t="str">
        <f>IF(VLOOKUP(A72,'Herre resultater'!$A$3:$BZ$125,45,FALSE)&gt;0,VLOOKUP(A72,'Herre resultater'!$A$3:$BZ$125,45,FALSE)," ")</f>
        <v xml:space="preserve"> </v>
      </c>
      <c r="Y72" s="40" t="str">
        <f>IF(VLOOKUP(A72,'Herre resultater'!$A$3:$BZ$125,47,FALSE)&gt;0,VLOOKUP(A72,'Herre resultater'!$A$3:$BZ$125,47,FALSE)," ")</f>
        <v xml:space="preserve"> </v>
      </c>
      <c r="Z72" s="1" t="str">
        <f>IF(VLOOKUP(A72,'Herre resultater'!$A$3:$BZ$125,49,FALSE)&gt;0,VLOOKUP(A72,'Herre resultater'!$A$3:$BZ$125,49,FALSE)," ")</f>
        <v xml:space="preserve"> </v>
      </c>
      <c r="AA72" s="40" t="str">
        <f>IF(VLOOKUP(A72,'Herre resultater'!$A$3:$BZ$125,51,FALSE)&gt;0,VLOOKUP(A72,'Herre resultater'!$A$3:$BZ$125,51,FALSE)," ")</f>
        <v xml:space="preserve"> </v>
      </c>
      <c r="AB72" s="1" t="str">
        <f>IF(VLOOKUP(A72,'Herre resultater'!$A$3:$BZ$125,53,FALSE)&gt;0,VLOOKUP(A72,'Herre resultater'!$A$3:$BZ$125,53,FALSE)," ")</f>
        <v xml:space="preserve"> </v>
      </c>
      <c r="AC72">
        <f>IF(VLOOKUP(A72,'Herre resultater'!$A$3:$BZ$125,55,FALSE)&gt;0,VLOOKUP(A72,'Herre resultater'!$A$3:$BZ$125,55,FALSE)," ")</f>
        <v>14</v>
      </c>
      <c r="AD72" s="1" t="str">
        <f>IF(VLOOKUP(A72,'Herre resultater'!$A$3:$BZ$125,57,FALSE)&gt;0,VLOOKUP(A72,'Herre resultater'!$A$3:$BZ$125,57,FALSE)," ")</f>
        <v xml:space="preserve"> </v>
      </c>
    </row>
    <row r="73" spans="1:30">
      <c r="A73" s="1">
        <v>62</v>
      </c>
      <c r="B73" s="42" t="s">
        <v>234</v>
      </c>
      <c r="C73" s="19">
        <f>VLOOKUP(A73,'Herre resultater'!$A$3:$Z$125,4,)</f>
        <v>40</v>
      </c>
      <c r="D73" s="1">
        <f t="shared" si="0"/>
        <v>67</v>
      </c>
      <c r="E73" s="1" t="str">
        <f>IF(VLOOKUP(A73,'Herre resultater'!$A$3:$Z$125,7,FALSE)&gt;0,VLOOKUP(A73,'Herre resultater'!$A$3:$Z$125,7,FALSE)," ")</f>
        <v xml:space="preserve"> </v>
      </c>
      <c r="F73" t="str">
        <f>IF(VLOOKUP(A73,'Herre resultater'!$A$3:$Z$125,9,FALSE)&gt;0,VLOOKUP(A73,'Herre resultater'!$A$3:$Z$125,9,FALSE)," ")</f>
        <v xml:space="preserve"> </v>
      </c>
      <c r="G73" s="1" t="str">
        <f>IF(VLOOKUP(A73,'Herre resultater'!$A$3:$Z$125,11,FALSE)&gt;0,VLOOKUP(A73,'Herre resultater'!$A$3:$Z$125,11,FALSE)," ")</f>
        <v xml:space="preserve"> </v>
      </c>
      <c r="H73" t="str">
        <f>IF(VLOOKUP(A73,'Herre resultater'!$A$3:$Z$125,13,FALSE)&gt;0,VLOOKUP(A73,'Herre resultater'!$A$3:$Z$125,13,FALSE)," ")</f>
        <v xml:space="preserve"> </v>
      </c>
      <c r="I73" s="1" t="str">
        <f>IF(VLOOKUP(A73,'Herre resultater'!$A$3:$Z$125,15,FALSE)&gt;0,VLOOKUP(A73,'Herre resultater'!$A$3:$Z$125,15,FALSE)," ")</f>
        <v xml:space="preserve"> </v>
      </c>
      <c r="J73" s="44" t="str">
        <f>IF(VLOOKUP(A73,'Herre resultater'!$A$3:$Z$125,17,FALSE)&gt;0,VLOOKUP(A73,'Herre resultater'!$A$3:$Z$125,17,FALSE)," ")</f>
        <v xml:space="preserve"> </v>
      </c>
      <c r="K73" s="45" t="str">
        <f>IF(VLOOKUP(A73,'Herre resultater'!$A$3:$Z$125,19,FALSE)&gt;0,VLOOKUP(A73,'Herre resultater'!$A$3:$Z$125,19,FALSE)," ")</f>
        <v xml:space="preserve"> </v>
      </c>
      <c r="L73" s="40" t="str">
        <f>IF(VLOOKUP(A73,'Herre resultater'!$A$3:$Z$125,21,FALSE)&gt;0,VLOOKUP(A73,'Herre resultater'!$A$3:$Z$125,21,FALSE)," ")</f>
        <v xml:space="preserve"> </v>
      </c>
      <c r="M73" s="40" t="str">
        <f>IF(VLOOKUP(A73,'Herre resultater'!$A$3:$Z$125,23,FALSE)&gt;0,VLOOKUP(A73,'Herre resultater'!$A$3:$Z$125,23,FALSE)," ")</f>
        <v xml:space="preserve"> </v>
      </c>
      <c r="N73" s="40" t="str">
        <f>IF(VLOOKUP(A73,'Herre resultater'!$A$3:$Z$125,25,FALSE)&gt;0,VLOOKUP(A73,'Herre resultater'!$A$3:$Z$125,25,FALSE)," ")</f>
        <v xml:space="preserve"> </v>
      </c>
      <c r="O73" s="40" t="str">
        <f>IF(VLOOKUP(A73,'Herre resultater'!$A$3:$BZ$125,27,FALSE)&gt;0,VLOOKUP(A73,'Herre resultater'!$A$3:$BZ$125,27,FALSE)," ")</f>
        <v xml:space="preserve"> </v>
      </c>
      <c r="P73" s="40" t="str">
        <f>IF(VLOOKUP(A73,'Herre resultater'!$A$3:$BZ$125,29,FALSE)&gt;0,VLOOKUP(A73,'Herre resultater'!$A$3:$BZ$125,29,FALSE)," ")</f>
        <v xml:space="preserve"> </v>
      </c>
      <c r="Q73" s="40" t="str">
        <f>IF(VLOOKUP(A73,'Herre resultater'!$A$3:$BZ$125,31,FALSE)&gt;0,VLOOKUP(A73,'Herre resultater'!$A$3:$BZ$125,31,FALSE)," ")</f>
        <v xml:space="preserve"> </v>
      </c>
      <c r="R73" s="40" t="str">
        <f>IF(VLOOKUP(A73,'Herre resultater'!$A$3:$BZ$125,33,FALSE)&gt;0,VLOOKUP(A73,'Herre resultater'!$A$3:$BZ$125,33,FALSE)," ")</f>
        <v xml:space="preserve"> </v>
      </c>
      <c r="S73" s="40" t="str">
        <f>IF(VLOOKUP(A73,'Herre resultater'!$A$3:$BZ$125,35,FALSE)&gt;0,VLOOKUP(A73,'Herre resultater'!$A$3:$BZ$125,35,FALSE)," ")</f>
        <v xml:space="preserve"> </v>
      </c>
      <c r="T73" s="40" t="str">
        <f>IF(VLOOKUP(A73,'Herre resultater'!$A$3:$BZ$125,37,FALSE)&gt;0,VLOOKUP(A73,'Herre resultater'!$A$3:$BZ$125,37,FALSE)," ")</f>
        <v xml:space="preserve"> </v>
      </c>
      <c r="U73" s="1">
        <f>IF(VLOOKUP(A73,'Herre resultater'!$A$3:$BZ$125,39,FALSE)&gt;0,VLOOKUP(A73,'Herre resultater'!$A$3:$BZ$125,39,FALSE)," ")</f>
        <v>24</v>
      </c>
      <c r="V73" t="str">
        <f>IF(VLOOKUP(A73,'Herre resultater'!$A$3:$BZ$125,41,FALSE)&gt;0,VLOOKUP(A73,'Herre resultater'!$A$3:$BZ$125,41,FALSE)," ")</f>
        <v xml:space="preserve"> </v>
      </c>
      <c r="W73" s="1" t="str">
        <f>IF(VLOOKUP(A73,'Herre resultater'!$A$3:$BZ$125,43,FALSE)&gt;0,VLOOKUP(A73,'Herre resultater'!$A$3:$BZ$125,43,FALSE)," ")</f>
        <v xml:space="preserve"> </v>
      </c>
      <c r="X73" s="1" t="str">
        <f>IF(VLOOKUP(A73,'Herre resultater'!$A$3:$BZ$125,45,FALSE)&gt;0,VLOOKUP(A73,'Herre resultater'!$A$3:$BZ$125,45,FALSE)," ")</f>
        <v xml:space="preserve"> </v>
      </c>
      <c r="Y73" s="40" t="str">
        <f>IF(VLOOKUP(A73,'Herre resultater'!$A$3:$BZ$125,47,FALSE)&gt;0,VLOOKUP(A73,'Herre resultater'!$A$3:$BZ$125,47,FALSE)," ")</f>
        <v xml:space="preserve"> </v>
      </c>
      <c r="Z73" s="1" t="str">
        <f>IF(VLOOKUP(A73,'Herre resultater'!$A$3:$BZ$125,49,FALSE)&gt;0,VLOOKUP(A73,'Herre resultater'!$A$3:$BZ$125,49,FALSE)," ")</f>
        <v xml:space="preserve"> </v>
      </c>
      <c r="AA73" s="40">
        <f>IF(VLOOKUP(A73,'Herre resultater'!$A$3:$BZ$125,51,FALSE)&gt;0,VLOOKUP(A73,'Herre resultater'!$A$3:$BZ$125,51,FALSE)," ")</f>
        <v>19</v>
      </c>
      <c r="AB73" s="1">
        <f>IF(VLOOKUP(A73,'Herre resultater'!$A$3:$BZ$125,53,FALSE)&gt;0,VLOOKUP(A73,'Herre resultater'!$A$3:$BZ$125,53,FALSE)," ")</f>
        <v>24</v>
      </c>
      <c r="AC73" t="str">
        <f>IF(VLOOKUP(A73,'Herre resultater'!$A$3:$BZ$125,55,FALSE)&gt;0,VLOOKUP(A73,'Herre resultater'!$A$3:$BZ$125,55,FALSE)," ")</f>
        <v xml:space="preserve"> </v>
      </c>
      <c r="AD73" s="1" t="str">
        <f>IF(VLOOKUP(A73,'Herre resultater'!$A$3:$BZ$125,57,FALSE)&gt;0,VLOOKUP(A73,'Herre resultater'!$A$3:$BZ$125,57,FALSE)," ")</f>
        <v xml:space="preserve"> </v>
      </c>
    </row>
    <row r="74" spans="1:30">
      <c r="A74" s="1">
        <v>63</v>
      </c>
      <c r="B74" s="42" t="s">
        <v>258</v>
      </c>
      <c r="C74" s="19">
        <f>VLOOKUP(A74,'Herre resultater'!$A$3:$Z$125,4,)</f>
        <v>40</v>
      </c>
      <c r="D74" s="1">
        <f t="shared" si="0"/>
        <v>14</v>
      </c>
      <c r="E74" s="1" t="str">
        <f>IF(VLOOKUP(A74,'Herre resultater'!$A$3:$Z$125,7,FALSE)&gt;0,VLOOKUP(A74,'Herre resultater'!$A$3:$Z$125,7,FALSE)," ")</f>
        <v xml:space="preserve"> </v>
      </c>
      <c r="F74" t="str">
        <f>IF(VLOOKUP(A74,'Herre resultater'!$A$3:$Z$125,9,FALSE)&gt;0,VLOOKUP(A74,'Herre resultater'!$A$3:$Z$125,9,FALSE)," ")</f>
        <v xml:space="preserve"> </v>
      </c>
      <c r="G74" s="1" t="str">
        <f>IF(VLOOKUP(A74,'Herre resultater'!$A$3:$Z$125,11,FALSE)&gt;0,VLOOKUP(A74,'Herre resultater'!$A$3:$Z$125,11,FALSE)," ")</f>
        <v xml:space="preserve"> </v>
      </c>
      <c r="H74" t="str">
        <f>IF(VLOOKUP(A74,'Herre resultater'!$A$3:$Z$125,13,FALSE)&gt;0,VLOOKUP(A74,'Herre resultater'!$A$3:$Z$125,13,FALSE)," ")</f>
        <v xml:space="preserve"> </v>
      </c>
      <c r="I74" s="1" t="str">
        <f>IF(VLOOKUP(A74,'Herre resultater'!$A$3:$Z$125,15,FALSE)&gt;0,VLOOKUP(A74,'Herre resultater'!$A$3:$Z$125,15,FALSE)," ")</f>
        <v xml:space="preserve"> </v>
      </c>
      <c r="J74" s="44" t="str">
        <f>IF(VLOOKUP(A74,'Herre resultater'!$A$3:$Z$125,17,FALSE)&gt;0,VLOOKUP(A74,'Herre resultater'!$A$3:$Z$125,17,FALSE)," ")</f>
        <v xml:space="preserve"> </v>
      </c>
      <c r="K74" s="45" t="str">
        <f>IF(VLOOKUP(A74,'Herre resultater'!$A$3:$Z$125,19,FALSE)&gt;0,VLOOKUP(A74,'Herre resultater'!$A$3:$Z$125,19,FALSE)," ")</f>
        <v xml:space="preserve"> </v>
      </c>
      <c r="L74" s="40" t="str">
        <f>IF(VLOOKUP(A74,'Herre resultater'!$A$3:$Z$125,21,FALSE)&gt;0,VLOOKUP(A74,'Herre resultater'!$A$3:$Z$125,21,FALSE)," ")</f>
        <v xml:space="preserve"> </v>
      </c>
      <c r="M74" s="40" t="str">
        <f>IF(VLOOKUP(A74,'Herre resultater'!$A$3:$Z$125,23,FALSE)&gt;0,VLOOKUP(A74,'Herre resultater'!$A$3:$Z$125,23,FALSE)," ")</f>
        <v xml:space="preserve"> </v>
      </c>
      <c r="N74" s="40" t="str">
        <f>IF(VLOOKUP(A74,'Herre resultater'!$A$3:$Z$125,25,FALSE)&gt;0,VLOOKUP(A74,'Herre resultater'!$A$3:$Z$125,25,FALSE)," ")</f>
        <v xml:space="preserve"> </v>
      </c>
      <c r="O74" s="40" t="str">
        <f>IF(VLOOKUP(A74,'Herre resultater'!$A$3:$BZ$125,27,FALSE)&gt;0,VLOOKUP(A74,'Herre resultater'!$A$3:$BZ$125,27,FALSE)," ")</f>
        <v xml:space="preserve"> </v>
      </c>
      <c r="P74" s="40" t="str">
        <f>IF(VLOOKUP(A74,'Herre resultater'!$A$3:$BZ$125,29,FALSE)&gt;0,VLOOKUP(A74,'Herre resultater'!$A$3:$BZ$125,29,FALSE)," ")</f>
        <v xml:space="preserve"> </v>
      </c>
      <c r="Q74" s="40" t="str">
        <f>IF(VLOOKUP(A74,'Herre resultater'!$A$3:$BZ$125,31,FALSE)&gt;0,VLOOKUP(A74,'Herre resultater'!$A$3:$BZ$125,31,FALSE)," ")</f>
        <v xml:space="preserve"> </v>
      </c>
      <c r="R74" s="40" t="str">
        <f>IF(VLOOKUP(A74,'Herre resultater'!$A$3:$BZ$125,33,FALSE)&gt;0,VLOOKUP(A74,'Herre resultater'!$A$3:$BZ$125,33,FALSE)," ")</f>
        <v xml:space="preserve"> </v>
      </c>
      <c r="S74" s="40" t="str">
        <f>IF(VLOOKUP(A74,'Herre resultater'!$A$3:$BZ$125,35,FALSE)&gt;0,VLOOKUP(A74,'Herre resultater'!$A$3:$BZ$125,35,FALSE)," ")</f>
        <v xml:space="preserve"> </v>
      </c>
      <c r="T74" s="40" t="str">
        <f>IF(VLOOKUP(A74,'Herre resultater'!$A$3:$BZ$125,37,FALSE)&gt;0,VLOOKUP(A74,'Herre resultater'!$A$3:$BZ$125,37,FALSE)," ")</f>
        <v xml:space="preserve"> </v>
      </c>
      <c r="U74" s="1" t="str">
        <f>IF(VLOOKUP(A74,'Herre resultater'!$A$3:$BZ$125,39,FALSE)&gt;0,VLOOKUP(A74,'Herre resultater'!$A$3:$BZ$125,39,FALSE)," ")</f>
        <v xml:space="preserve"> </v>
      </c>
      <c r="V74" t="str">
        <f>IF(VLOOKUP(A74,'Herre resultater'!$A$3:$BZ$125,41,FALSE)&gt;0,VLOOKUP(A74,'Herre resultater'!$A$3:$BZ$125,41,FALSE)," ")</f>
        <v xml:space="preserve"> </v>
      </c>
      <c r="W74" s="1" t="str">
        <f>IF(VLOOKUP(A74,'Herre resultater'!$A$3:$BZ$125,43,FALSE)&gt;0,VLOOKUP(A74,'Herre resultater'!$A$3:$BZ$125,43,FALSE)," ")</f>
        <v xml:space="preserve"> </v>
      </c>
      <c r="X74" s="1" t="str">
        <f>IF(VLOOKUP(A74,'Herre resultater'!$A$3:$BZ$125,45,FALSE)&gt;0,VLOOKUP(A74,'Herre resultater'!$A$3:$BZ$125,45,FALSE)," ")</f>
        <v xml:space="preserve"> </v>
      </c>
      <c r="Y74" s="40" t="str">
        <f>IF(VLOOKUP(A74,'Herre resultater'!$A$3:$BZ$125,47,FALSE)&gt;0,VLOOKUP(A74,'Herre resultater'!$A$3:$BZ$125,47,FALSE)," ")</f>
        <v xml:space="preserve"> </v>
      </c>
      <c r="Z74" s="1" t="str">
        <f>IF(VLOOKUP(A74,'Herre resultater'!$A$3:$BZ$125,49,FALSE)&gt;0,VLOOKUP(A74,'Herre resultater'!$A$3:$BZ$125,49,FALSE)," ")</f>
        <v xml:space="preserve"> </v>
      </c>
      <c r="AA74" s="40">
        <f>IF(VLOOKUP(A74,'Herre resultater'!$A$3:$BZ$125,51,FALSE)&gt;0,VLOOKUP(A74,'Herre resultater'!$A$3:$BZ$125,51,FALSE)," ")</f>
        <v>14</v>
      </c>
      <c r="AB74" s="1" t="str">
        <f>IF(VLOOKUP(A74,'Herre resultater'!$A$3:$BZ$125,53,FALSE)&gt;0,VLOOKUP(A74,'Herre resultater'!$A$3:$BZ$125,53,FALSE)," ")</f>
        <v xml:space="preserve"> </v>
      </c>
      <c r="AC74" t="str">
        <f>IF(VLOOKUP(A74,'Herre resultater'!$A$3:$BZ$125,55,FALSE)&gt;0,VLOOKUP(A74,'Herre resultater'!$A$3:$BZ$125,55,FALSE)," ")</f>
        <v xml:space="preserve"> </v>
      </c>
      <c r="AD74" s="1" t="str">
        <f>IF(VLOOKUP(A74,'Herre resultater'!$A$3:$BZ$125,57,FALSE)&gt;0,VLOOKUP(A74,'Herre resultater'!$A$3:$BZ$125,57,FALSE)," ")</f>
        <v xml:space="preserve"> </v>
      </c>
    </row>
    <row r="75" spans="1:30">
      <c r="A75" s="1">
        <v>64</v>
      </c>
      <c r="B75" s="42" t="s">
        <v>259</v>
      </c>
      <c r="C75" s="19">
        <f>VLOOKUP(A75,'Herre resultater'!$A$3:$Z$125,4,)</f>
        <v>40</v>
      </c>
      <c r="D75" s="1">
        <f t="shared" si="0"/>
        <v>43</v>
      </c>
      <c r="E75" s="1" t="str">
        <f>IF(VLOOKUP(A75,'Herre resultater'!$A$3:$Z$125,7,FALSE)&gt;0,VLOOKUP(A75,'Herre resultater'!$A$3:$Z$125,7,FALSE)," ")</f>
        <v xml:space="preserve"> </v>
      </c>
      <c r="F75" t="str">
        <f>IF(VLOOKUP(A75,'Herre resultater'!$A$3:$Z$125,9,FALSE)&gt;0,VLOOKUP(A75,'Herre resultater'!$A$3:$Z$125,9,FALSE)," ")</f>
        <v xml:space="preserve"> </v>
      </c>
      <c r="G75" s="1" t="str">
        <f>IF(VLOOKUP(A75,'Herre resultater'!$A$3:$Z$125,11,FALSE)&gt;0,VLOOKUP(A75,'Herre resultater'!$A$3:$Z$125,11,FALSE)," ")</f>
        <v xml:space="preserve"> </v>
      </c>
      <c r="H75" t="str">
        <f>IF(VLOOKUP(A75,'Herre resultater'!$A$3:$Z$125,13,FALSE)&gt;0,VLOOKUP(A75,'Herre resultater'!$A$3:$Z$125,13,FALSE)," ")</f>
        <v xml:space="preserve"> </v>
      </c>
      <c r="I75" s="1" t="str">
        <f>IF(VLOOKUP(A75,'Herre resultater'!$A$3:$Z$125,15,FALSE)&gt;0,VLOOKUP(A75,'Herre resultater'!$A$3:$Z$125,15,FALSE)," ")</f>
        <v xml:space="preserve"> </v>
      </c>
      <c r="J75" s="44" t="str">
        <f>IF(VLOOKUP(A75,'Herre resultater'!$A$3:$Z$125,17,FALSE)&gt;0,VLOOKUP(A75,'Herre resultater'!$A$3:$Z$125,17,FALSE)," ")</f>
        <v xml:space="preserve"> </v>
      </c>
      <c r="K75" s="45" t="str">
        <f>IF(VLOOKUP(A75,'Herre resultater'!$A$3:$Z$125,19,FALSE)&gt;0,VLOOKUP(A75,'Herre resultater'!$A$3:$Z$125,19,FALSE)," ")</f>
        <v xml:space="preserve"> </v>
      </c>
      <c r="L75" s="40" t="str">
        <f>IF(VLOOKUP(A75,'Herre resultater'!$A$3:$Z$125,21,FALSE)&gt;0,VLOOKUP(A75,'Herre resultater'!$A$3:$Z$125,21,FALSE)," ")</f>
        <v xml:space="preserve"> </v>
      </c>
      <c r="M75" s="40" t="str">
        <f>IF(VLOOKUP(A75,'Herre resultater'!$A$3:$Z$125,23,FALSE)&gt;0,VLOOKUP(A75,'Herre resultater'!$A$3:$Z$125,23,FALSE)," ")</f>
        <v xml:space="preserve"> </v>
      </c>
      <c r="N75" s="40" t="str">
        <f>IF(VLOOKUP(A75,'Herre resultater'!$A$3:$Z$125,25,FALSE)&gt;0,VLOOKUP(A75,'Herre resultater'!$A$3:$Z$125,25,FALSE)," ")</f>
        <v xml:space="preserve"> </v>
      </c>
      <c r="O75" s="40" t="str">
        <f>IF(VLOOKUP(A75,'Herre resultater'!$A$3:$BZ$125,27,FALSE)&gt;0,VLOOKUP(A75,'Herre resultater'!$A$3:$BZ$125,27,FALSE)," ")</f>
        <v xml:space="preserve"> </v>
      </c>
      <c r="P75" s="40" t="str">
        <f>IF(VLOOKUP(A75,'Herre resultater'!$A$3:$BZ$125,29,FALSE)&gt;0,VLOOKUP(A75,'Herre resultater'!$A$3:$BZ$125,29,FALSE)," ")</f>
        <v xml:space="preserve"> </v>
      </c>
      <c r="Q75" s="40" t="str">
        <f>IF(VLOOKUP(A75,'Herre resultater'!$A$3:$BZ$125,31,FALSE)&gt;0,VLOOKUP(A75,'Herre resultater'!$A$3:$BZ$125,31,FALSE)," ")</f>
        <v xml:space="preserve"> </v>
      </c>
      <c r="R75" s="40" t="str">
        <f>IF(VLOOKUP(A75,'Herre resultater'!$A$3:$BZ$125,33,FALSE)&gt;0,VLOOKUP(A75,'Herre resultater'!$A$3:$BZ$125,33,FALSE)," ")</f>
        <v xml:space="preserve"> </v>
      </c>
      <c r="S75" s="40" t="str">
        <f>IF(VLOOKUP(A75,'Herre resultater'!$A$3:$BZ$125,35,FALSE)&gt;0,VLOOKUP(A75,'Herre resultater'!$A$3:$BZ$125,35,FALSE)," ")</f>
        <v xml:space="preserve"> </v>
      </c>
      <c r="T75" s="40" t="str">
        <f>IF(VLOOKUP(A75,'Herre resultater'!$A$3:$BZ$125,37,FALSE)&gt;0,VLOOKUP(A75,'Herre resultater'!$A$3:$BZ$125,37,FALSE)," ")</f>
        <v xml:space="preserve"> </v>
      </c>
      <c r="U75" s="1" t="str">
        <f>IF(VLOOKUP(A75,'Herre resultater'!$A$3:$BZ$125,39,FALSE)&gt;0,VLOOKUP(A75,'Herre resultater'!$A$3:$BZ$125,39,FALSE)," ")</f>
        <v xml:space="preserve"> </v>
      </c>
      <c r="V75" t="str">
        <f>IF(VLOOKUP(A75,'Herre resultater'!$A$3:$BZ$125,41,FALSE)&gt;0,VLOOKUP(A75,'Herre resultater'!$A$3:$BZ$125,41,FALSE)," ")</f>
        <v xml:space="preserve"> </v>
      </c>
      <c r="W75" s="1" t="str">
        <f>IF(VLOOKUP(A75,'Herre resultater'!$A$3:$BZ$125,43,FALSE)&gt;0,VLOOKUP(A75,'Herre resultater'!$A$3:$BZ$125,43,FALSE)," ")</f>
        <v xml:space="preserve"> </v>
      </c>
      <c r="X75" s="1" t="str">
        <f>IF(VLOOKUP(A75,'Herre resultater'!$A$3:$BZ$125,45,FALSE)&gt;0,VLOOKUP(A75,'Herre resultater'!$A$3:$BZ$125,45,FALSE)," ")</f>
        <v xml:space="preserve"> </v>
      </c>
      <c r="Y75" s="40" t="str">
        <f>IF(VLOOKUP(A75,'Herre resultater'!$A$3:$BZ$125,47,FALSE)&gt;0,VLOOKUP(A75,'Herre resultater'!$A$3:$BZ$125,47,FALSE)," ")</f>
        <v xml:space="preserve"> </v>
      </c>
      <c r="Z75" s="1">
        <f>IF(VLOOKUP(A75,'Herre resultater'!$A$3:$BZ$125,49,FALSE)&gt;0,VLOOKUP(A75,'Herre resultater'!$A$3:$BZ$125,49,FALSE)," ")</f>
        <v>24</v>
      </c>
      <c r="AA75" s="40" t="str">
        <f>IF(VLOOKUP(A75,'Herre resultater'!$A$3:$BZ$125,51,FALSE)&gt;0,VLOOKUP(A75,'Herre resultater'!$A$3:$BZ$125,51,FALSE)," ")</f>
        <v xml:space="preserve"> </v>
      </c>
      <c r="AB75" s="1">
        <f>IF(VLOOKUP(A75,'Herre resultater'!$A$3:$BZ$125,53,FALSE)&gt;0,VLOOKUP(A75,'Herre resultater'!$A$3:$BZ$125,53,FALSE)," ")</f>
        <v>19</v>
      </c>
      <c r="AC75" t="str">
        <f>IF(VLOOKUP(A75,'Herre resultater'!$A$3:$BZ$125,55,FALSE)&gt;0,VLOOKUP(A75,'Herre resultater'!$A$3:$BZ$125,55,FALSE)," ")</f>
        <v xml:space="preserve"> </v>
      </c>
      <c r="AD75" s="1" t="str">
        <f>IF(VLOOKUP(A75,'Herre resultater'!$A$3:$BZ$125,57,FALSE)&gt;0,VLOOKUP(A75,'Herre resultater'!$A$3:$BZ$125,57,FALSE)," ")</f>
        <v xml:space="preserve"> </v>
      </c>
    </row>
    <row r="76" spans="1:30">
      <c r="A76" s="1">
        <v>65</v>
      </c>
      <c r="B76" s="42" t="s">
        <v>260</v>
      </c>
      <c r="C76" s="19">
        <f>VLOOKUP(A76,'Herre resultater'!$A$3:$Z$125,4,)</f>
        <v>60</v>
      </c>
      <c r="D76" s="1">
        <f t="shared" ref="D76:D84" si="1">IF(SUM(E76:AD76)&gt;0,SUM(E76:AD76), 0)</f>
        <v>22</v>
      </c>
      <c r="E76" s="1" t="str">
        <f>IF(VLOOKUP(A76,'Herre resultater'!$A$3:$Z$125,7,FALSE)&gt;0,VLOOKUP(A76,'Herre resultater'!$A$3:$Z$125,7,FALSE)," ")</f>
        <v xml:space="preserve"> </v>
      </c>
      <c r="F76" t="str">
        <f>IF(VLOOKUP(A76,'Herre resultater'!$A$3:$Z$125,9,FALSE)&gt;0,VLOOKUP(A76,'Herre resultater'!$A$3:$Z$125,9,FALSE)," ")</f>
        <v xml:space="preserve"> </v>
      </c>
      <c r="G76" s="1" t="str">
        <f>IF(VLOOKUP(A76,'Herre resultater'!$A$3:$Z$125,11,FALSE)&gt;0,VLOOKUP(A76,'Herre resultater'!$A$3:$Z$125,11,FALSE)," ")</f>
        <v xml:space="preserve"> </v>
      </c>
      <c r="H76" t="str">
        <f>IF(VLOOKUP(A76,'Herre resultater'!$A$3:$Z$125,13,FALSE)&gt;0,VLOOKUP(A76,'Herre resultater'!$A$3:$Z$125,13,FALSE)," ")</f>
        <v xml:space="preserve"> </v>
      </c>
      <c r="I76" s="1" t="str">
        <f>IF(VLOOKUP(A76,'Herre resultater'!$A$3:$Z$125,15,FALSE)&gt;0,VLOOKUP(A76,'Herre resultater'!$A$3:$Z$125,15,FALSE)," ")</f>
        <v xml:space="preserve"> </v>
      </c>
      <c r="J76" s="44" t="str">
        <f>IF(VLOOKUP(A76,'Herre resultater'!$A$3:$Z$125,17,FALSE)&gt;0,VLOOKUP(A76,'Herre resultater'!$A$3:$Z$125,17,FALSE)," ")</f>
        <v xml:space="preserve"> </v>
      </c>
      <c r="K76" s="45" t="str">
        <f>IF(VLOOKUP(A76,'Herre resultater'!$A$3:$Z$125,19,FALSE)&gt;0,VLOOKUP(A76,'Herre resultater'!$A$3:$Z$125,19,FALSE)," ")</f>
        <v xml:space="preserve"> </v>
      </c>
      <c r="L76" s="40" t="str">
        <f>IF(VLOOKUP(A76,'Herre resultater'!$A$3:$Z$125,21,FALSE)&gt;0,VLOOKUP(A76,'Herre resultater'!$A$3:$Z$125,21,FALSE)," ")</f>
        <v xml:space="preserve"> </v>
      </c>
      <c r="M76" s="40" t="str">
        <f>IF(VLOOKUP(A76,'Herre resultater'!$A$3:$Z$125,23,FALSE)&gt;0,VLOOKUP(A76,'Herre resultater'!$A$3:$Z$125,23,FALSE)," ")</f>
        <v xml:space="preserve"> </v>
      </c>
      <c r="N76" s="40" t="str">
        <f>IF(VLOOKUP(A76,'Herre resultater'!$A$3:$Z$125,25,FALSE)&gt;0,VLOOKUP(A76,'Herre resultater'!$A$3:$Z$125,25,FALSE)," ")</f>
        <v xml:space="preserve"> </v>
      </c>
      <c r="O76" s="40" t="str">
        <f>IF(VLOOKUP(A76,'Herre resultater'!$A$3:$BZ$125,27,FALSE)&gt;0,VLOOKUP(A76,'Herre resultater'!$A$3:$BZ$125,27,FALSE)," ")</f>
        <v xml:space="preserve"> </v>
      </c>
      <c r="P76" s="40" t="str">
        <f>IF(VLOOKUP(A76,'Herre resultater'!$A$3:$BZ$125,29,FALSE)&gt;0,VLOOKUP(A76,'Herre resultater'!$A$3:$BZ$125,29,FALSE)," ")</f>
        <v xml:space="preserve"> </v>
      </c>
      <c r="Q76" s="40" t="str">
        <f>IF(VLOOKUP(A76,'Herre resultater'!$A$3:$BZ$125,31,FALSE)&gt;0,VLOOKUP(A76,'Herre resultater'!$A$3:$BZ$125,31,FALSE)," ")</f>
        <v xml:space="preserve"> </v>
      </c>
      <c r="R76" s="40" t="str">
        <f>IF(VLOOKUP(A76,'Herre resultater'!$A$3:$BZ$125,33,FALSE)&gt;0,VLOOKUP(A76,'Herre resultater'!$A$3:$BZ$125,33,FALSE)," ")</f>
        <v xml:space="preserve"> </v>
      </c>
      <c r="S76" s="40" t="str">
        <f>IF(VLOOKUP(A76,'Herre resultater'!$A$3:$BZ$125,35,FALSE)&gt;0,VLOOKUP(A76,'Herre resultater'!$A$3:$BZ$125,35,FALSE)," ")</f>
        <v xml:space="preserve"> </v>
      </c>
      <c r="T76" s="40" t="str">
        <f>IF(VLOOKUP(A76,'Herre resultater'!$A$3:$BZ$125,37,FALSE)&gt;0,VLOOKUP(A76,'Herre resultater'!$A$3:$BZ$125,37,FALSE)," ")</f>
        <v xml:space="preserve"> </v>
      </c>
      <c r="U76" s="1" t="str">
        <f>IF(VLOOKUP(A76,'Herre resultater'!$A$3:$BZ$125,39,FALSE)&gt;0,VLOOKUP(A76,'Herre resultater'!$A$3:$BZ$125,39,FALSE)," ")</f>
        <v xml:space="preserve"> </v>
      </c>
      <c r="V76" t="str">
        <f>IF(VLOOKUP(A76,'Herre resultater'!$A$3:$BZ$125,41,FALSE)&gt;0,VLOOKUP(A76,'Herre resultater'!$A$3:$BZ$125,41,FALSE)," ")</f>
        <v xml:space="preserve"> </v>
      </c>
      <c r="W76" s="1" t="str">
        <f>IF(VLOOKUP(A76,'Herre resultater'!$A$3:$BZ$125,43,FALSE)&gt;0,VLOOKUP(A76,'Herre resultater'!$A$3:$BZ$125,43,FALSE)," ")</f>
        <v xml:space="preserve"> </v>
      </c>
      <c r="X76" s="1" t="str">
        <f>IF(VLOOKUP(A76,'Herre resultater'!$A$3:$BZ$125,45,FALSE)&gt;0,VLOOKUP(A76,'Herre resultater'!$A$3:$BZ$125,45,FALSE)," ")</f>
        <v xml:space="preserve"> </v>
      </c>
      <c r="Y76" s="40" t="str">
        <f>IF(VLOOKUP(A76,'Herre resultater'!$A$3:$BZ$125,47,FALSE)&gt;0,VLOOKUP(A76,'Herre resultater'!$A$3:$BZ$125,47,FALSE)," ")</f>
        <v xml:space="preserve"> </v>
      </c>
      <c r="Z76" s="1">
        <f>IF(VLOOKUP(A76,'Herre resultater'!$A$3:$BZ$125,49,FALSE)&gt;0,VLOOKUP(A76,'Herre resultater'!$A$3:$BZ$125,49,FALSE)," ")</f>
        <v>22</v>
      </c>
      <c r="AA76" s="40" t="str">
        <f>IF(VLOOKUP(A76,'Herre resultater'!$A$3:$BZ$125,51,FALSE)&gt;0,VLOOKUP(A76,'Herre resultater'!$A$3:$BZ$125,51,FALSE)," ")</f>
        <v xml:space="preserve"> </v>
      </c>
      <c r="AB76" s="1" t="str">
        <f>IF(VLOOKUP(A76,'Herre resultater'!$A$3:$BZ$125,53,FALSE)&gt;0,VLOOKUP(A76,'Herre resultater'!$A$3:$BZ$125,53,FALSE)," ")</f>
        <v xml:space="preserve"> </v>
      </c>
      <c r="AC76" t="str">
        <f>IF(VLOOKUP(A76,'Herre resultater'!$A$3:$BZ$125,55,FALSE)&gt;0,VLOOKUP(A76,'Herre resultater'!$A$3:$BZ$125,55,FALSE)," ")</f>
        <v xml:space="preserve"> </v>
      </c>
      <c r="AD76" s="1" t="str">
        <f>IF(VLOOKUP(A76,'Herre resultater'!$A$3:$BZ$125,57,FALSE)&gt;0,VLOOKUP(A76,'Herre resultater'!$A$3:$BZ$125,57,FALSE)," ")</f>
        <v xml:space="preserve"> </v>
      </c>
    </row>
    <row r="77" spans="1:30">
      <c r="A77" s="1">
        <v>66</v>
      </c>
      <c r="B77" s="42" t="s">
        <v>266</v>
      </c>
      <c r="C77" s="19">
        <f>VLOOKUP(A77,'Herre resultater'!$A$3:$Z$125,4,)</f>
        <v>0</v>
      </c>
      <c r="D77" s="1">
        <f t="shared" si="1"/>
        <v>22</v>
      </c>
      <c r="E77" s="1" t="str">
        <f>IF(VLOOKUP(A77,'Herre resultater'!$A$3:$Z$125,7,FALSE)&gt;0,VLOOKUP(A77,'Herre resultater'!$A$3:$Z$125,7,FALSE)," ")</f>
        <v xml:space="preserve"> </v>
      </c>
      <c r="F77" t="str">
        <f>IF(VLOOKUP(A77,'Herre resultater'!$A$3:$Z$125,9,FALSE)&gt;0,VLOOKUP(A77,'Herre resultater'!$A$3:$Z$125,9,FALSE)," ")</f>
        <v xml:space="preserve"> </v>
      </c>
      <c r="G77" s="1" t="str">
        <f>IF(VLOOKUP(A77,'Herre resultater'!$A$3:$Z$125,11,FALSE)&gt;0,VLOOKUP(A77,'Herre resultater'!$A$3:$Z$125,11,FALSE)," ")</f>
        <v xml:space="preserve"> </v>
      </c>
      <c r="H77" t="str">
        <f>IF(VLOOKUP(A77,'Herre resultater'!$A$3:$Z$125,13,FALSE)&gt;0,VLOOKUP(A77,'Herre resultater'!$A$3:$Z$125,13,FALSE)," ")</f>
        <v xml:space="preserve"> </v>
      </c>
      <c r="I77" s="1" t="str">
        <f>IF(VLOOKUP(A77,'Herre resultater'!$A$3:$Z$125,15,FALSE)&gt;0,VLOOKUP(A77,'Herre resultater'!$A$3:$Z$125,15,FALSE)," ")</f>
        <v xml:space="preserve"> </v>
      </c>
      <c r="J77" s="44" t="str">
        <f>IF(VLOOKUP(A77,'Herre resultater'!$A$3:$Z$125,17,FALSE)&gt;0,VLOOKUP(A77,'Herre resultater'!$A$3:$Z$125,17,FALSE)," ")</f>
        <v xml:space="preserve"> </v>
      </c>
      <c r="K77" s="45" t="str">
        <f>IF(VLOOKUP(A77,'Herre resultater'!$A$3:$Z$125,19,FALSE)&gt;0,VLOOKUP(A77,'Herre resultater'!$A$3:$Z$125,19,FALSE)," ")</f>
        <v xml:space="preserve"> </v>
      </c>
      <c r="L77" s="40" t="str">
        <f>IF(VLOOKUP(A77,'Herre resultater'!$A$3:$Z$125,21,FALSE)&gt;0,VLOOKUP(A77,'Herre resultater'!$A$3:$Z$125,21,FALSE)," ")</f>
        <v xml:space="preserve"> </v>
      </c>
      <c r="M77" s="40" t="str">
        <f>IF(VLOOKUP(A77,'Herre resultater'!$A$3:$Z$125,23,FALSE)&gt;0,VLOOKUP(A77,'Herre resultater'!$A$3:$Z$125,23,FALSE)," ")</f>
        <v xml:space="preserve"> </v>
      </c>
      <c r="N77" s="40" t="str">
        <f>IF(VLOOKUP(A77,'Herre resultater'!$A$3:$Z$125,25,FALSE)&gt;0,VLOOKUP(A77,'Herre resultater'!$A$3:$Z$125,25,FALSE)," ")</f>
        <v xml:space="preserve"> </v>
      </c>
      <c r="O77" s="40" t="str">
        <f>IF(VLOOKUP(A77,'Herre resultater'!$A$3:$BZ$125,27,FALSE)&gt;0,VLOOKUP(A77,'Herre resultater'!$A$3:$BZ$125,27,FALSE)," ")</f>
        <v xml:space="preserve"> </v>
      </c>
      <c r="P77" s="40" t="str">
        <f>IF(VLOOKUP(A77,'Herre resultater'!$A$3:$BZ$125,29,FALSE)&gt;0,VLOOKUP(A77,'Herre resultater'!$A$3:$BZ$125,29,FALSE)," ")</f>
        <v xml:space="preserve"> </v>
      </c>
      <c r="Q77" s="40" t="str">
        <f>IF(VLOOKUP(A77,'Herre resultater'!$A$3:$BZ$125,31,FALSE)&gt;0,VLOOKUP(A77,'Herre resultater'!$A$3:$BZ$125,31,FALSE)," ")</f>
        <v xml:space="preserve"> </v>
      </c>
      <c r="R77" s="40" t="str">
        <f>IF(VLOOKUP(A77,'Herre resultater'!$A$3:$BZ$125,33,FALSE)&gt;0,VLOOKUP(A77,'Herre resultater'!$A$3:$BZ$125,33,FALSE)," ")</f>
        <v xml:space="preserve"> </v>
      </c>
      <c r="S77" s="40" t="str">
        <f>IF(VLOOKUP(A77,'Herre resultater'!$A$3:$BZ$125,35,FALSE)&gt;0,VLOOKUP(A77,'Herre resultater'!$A$3:$BZ$125,35,FALSE)," ")</f>
        <v xml:space="preserve"> </v>
      </c>
      <c r="T77" s="40" t="str">
        <f>IF(VLOOKUP(A77,'Herre resultater'!$A$3:$BZ$125,37,FALSE)&gt;0,VLOOKUP(A77,'Herre resultater'!$A$3:$BZ$125,37,FALSE)," ")</f>
        <v xml:space="preserve"> </v>
      </c>
      <c r="U77" s="1" t="str">
        <f>IF(VLOOKUP(A77,'Herre resultater'!$A$3:$BZ$125,39,FALSE)&gt;0,VLOOKUP(A77,'Herre resultater'!$A$3:$BZ$125,39,FALSE)," ")</f>
        <v xml:space="preserve"> </v>
      </c>
      <c r="V77" t="str">
        <f>IF(VLOOKUP(A77,'Herre resultater'!$A$3:$BZ$125,41,FALSE)&gt;0,VLOOKUP(A77,'Herre resultater'!$A$3:$BZ$125,41,FALSE)," ")</f>
        <v xml:space="preserve"> </v>
      </c>
      <c r="W77" s="1" t="str">
        <f>IF(VLOOKUP(A77,'Herre resultater'!$A$3:$BZ$125,43,FALSE)&gt;0,VLOOKUP(A77,'Herre resultater'!$A$3:$BZ$125,43,FALSE)," ")</f>
        <v xml:space="preserve"> </v>
      </c>
      <c r="X77" s="1" t="str">
        <f>IF(VLOOKUP(A77,'Herre resultater'!$A$3:$BZ$125,45,FALSE)&gt;0,VLOOKUP(A77,'Herre resultater'!$A$3:$BZ$125,45,FALSE)," ")</f>
        <v xml:space="preserve"> </v>
      </c>
      <c r="Y77" s="40" t="str">
        <f>IF(VLOOKUP(A77,'Herre resultater'!$A$3:$BZ$125,47,FALSE)&gt;0,VLOOKUP(A77,'Herre resultater'!$A$3:$BZ$125,47,FALSE)," ")</f>
        <v xml:space="preserve"> </v>
      </c>
      <c r="Z77" s="1" t="str">
        <f>IF(VLOOKUP(A77,'Herre resultater'!$A$3:$BZ$125,49,FALSE)&gt;0,VLOOKUP(A77,'Herre resultater'!$A$3:$BZ$125,49,FALSE)," ")</f>
        <v xml:space="preserve"> </v>
      </c>
      <c r="AA77" s="40" t="str">
        <f>IF(VLOOKUP(A77,'Herre resultater'!$A$3:$BZ$125,51,FALSE)&gt;0,VLOOKUP(A77,'Herre resultater'!$A$3:$BZ$125,51,FALSE)," ")</f>
        <v xml:space="preserve"> </v>
      </c>
      <c r="AB77" s="1">
        <f>IF(VLOOKUP(A77,'Herre resultater'!$A$3:$BZ$125,53,FALSE)&gt;0,VLOOKUP(A77,'Herre resultater'!$A$3:$BZ$125,53,FALSE)," ")</f>
        <v>22</v>
      </c>
      <c r="AC77" t="str">
        <f>IF(VLOOKUP(A77,'Herre resultater'!$A$3:$BZ$125,55,FALSE)&gt;0,VLOOKUP(A77,'Herre resultater'!$A$3:$BZ$125,55,FALSE)," ")</f>
        <v xml:space="preserve"> </v>
      </c>
      <c r="AD77" s="1" t="str">
        <f>IF(VLOOKUP(A77,'Herre resultater'!$A$3:$BZ$125,57,FALSE)&gt;0,VLOOKUP(A77,'Herre resultater'!$A$3:$BZ$125,57,FALSE)," ")</f>
        <v xml:space="preserve"> </v>
      </c>
    </row>
    <row r="78" spans="1:30">
      <c r="A78" s="1">
        <v>67</v>
      </c>
      <c r="B78" s="42" t="s">
        <v>267</v>
      </c>
      <c r="C78" s="19">
        <f>VLOOKUP(A78,'Herre resultater'!$A$3:$Z$125,4,)</f>
        <v>0</v>
      </c>
      <c r="D78" s="1">
        <f t="shared" si="1"/>
        <v>21</v>
      </c>
      <c r="E78" s="1" t="str">
        <f>IF(VLOOKUP(A78,'Herre resultater'!$A$3:$Z$125,7,FALSE)&gt;0,VLOOKUP(A78,'Herre resultater'!$A$3:$Z$125,7,FALSE)," ")</f>
        <v xml:space="preserve"> </v>
      </c>
      <c r="F78" t="str">
        <f>IF(VLOOKUP(A78,'Herre resultater'!$A$3:$Z$125,9,FALSE)&gt;0,VLOOKUP(A78,'Herre resultater'!$A$3:$Z$125,9,FALSE)," ")</f>
        <v xml:space="preserve"> </v>
      </c>
      <c r="G78" s="1" t="str">
        <f>IF(VLOOKUP(A78,'Herre resultater'!$A$3:$Z$125,11,FALSE)&gt;0,VLOOKUP(A78,'Herre resultater'!$A$3:$Z$125,11,FALSE)," ")</f>
        <v xml:space="preserve"> </v>
      </c>
      <c r="H78" t="str">
        <f>IF(VLOOKUP(A78,'Herre resultater'!$A$3:$Z$125,13,FALSE)&gt;0,VLOOKUP(A78,'Herre resultater'!$A$3:$Z$125,13,FALSE)," ")</f>
        <v xml:space="preserve"> </v>
      </c>
      <c r="I78" s="1" t="str">
        <f>IF(VLOOKUP(A78,'Herre resultater'!$A$3:$Z$125,15,FALSE)&gt;0,VLOOKUP(A78,'Herre resultater'!$A$3:$Z$125,15,FALSE)," ")</f>
        <v xml:space="preserve"> </v>
      </c>
      <c r="J78" s="44" t="str">
        <f>IF(VLOOKUP(A78,'Herre resultater'!$A$3:$Z$125,17,FALSE)&gt;0,VLOOKUP(A78,'Herre resultater'!$A$3:$Z$125,17,FALSE)," ")</f>
        <v xml:space="preserve"> </v>
      </c>
      <c r="K78" s="45" t="str">
        <f>IF(VLOOKUP(A78,'Herre resultater'!$A$3:$Z$125,19,FALSE)&gt;0,VLOOKUP(A78,'Herre resultater'!$A$3:$Z$125,19,FALSE)," ")</f>
        <v xml:space="preserve"> </v>
      </c>
      <c r="L78" s="40" t="str">
        <f>IF(VLOOKUP(A78,'Herre resultater'!$A$3:$Z$125,21,FALSE)&gt;0,VLOOKUP(A78,'Herre resultater'!$A$3:$Z$125,21,FALSE)," ")</f>
        <v xml:space="preserve"> </v>
      </c>
      <c r="M78" s="40" t="str">
        <f>IF(VLOOKUP(A78,'Herre resultater'!$A$3:$Z$125,23,FALSE)&gt;0,VLOOKUP(A78,'Herre resultater'!$A$3:$Z$125,23,FALSE)," ")</f>
        <v xml:space="preserve"> </v>
      </c>
      <c r="N78" s="40" t="str">
        <f>IF(VLOOKUP(A78,'Herre resultater'!$A$3:$Z$125,25,FALSE)&gt;0,VLOOKUP(A78,'Herre resultater'!$A$3:$Z$125,25,FALSE)," ")</f>
        <v xml:space="preserve"> </v>
      </c>
      <c r="O78" s="40" t="str">
        <f>IF(VLOOKUP(A78,'Herre resultater'!$A$3:$BZ$125,27,FALSE)&gt;0,VLOOKUP(A78,'Herre resultater'!$A$3:$BZ$125,27,FALSE)," ")</f>
        <v xml:space="preserve"> </v>
      </c>
      <c r="P78" s="40" t="str">
        <f>IF(VLOOKUP(A78,'Herre resultater'!$A$3:$BZ$125,29,FALSE)&gt;0,VLOOKUP(A78,'Herre resultater'!$A$3:$BZ$125,29,FALSE)," ")</f>
        <v xml:space="preserve"> </v>
      </c>
      <c r="Q78" s="40" t="str">
        <f>IF(VLOOKUP(A78,'Herre resultater'!$A$3:$BZ$125,31,FALSE)&gt;0,VLOOKUP(A78,'Herre resultater'!$A$3:$BZ$125,31,FALSE)," ")</f>
        <v xml:space="preserve"> </v>
      </c>
      <c r="R78" s="40" t="str">
        <f>IF(VLOOKUP(A78,'Herre resultater'!$A$3:$BZ$125,33,FALSE)&gt;0,VLOOKUP(A78,'Herre resultater'!$A$3:$BZ$125,33,FALSE)," ")</f>
        <v xml:space="preserve"> </v>
      </c>
      <c r="S78" s="40" t="str">
        <f>IF(VLOOKUP(A78,'Herre resultater'!$A$3:$BZ$125,35,FALSE)&gt;0,VLOOKUP(A78,'Herre resultater'!$A$3:$BZ$125,35,FALSE)," ")</f>
        <v xml:space="preserve"> </v>
      </c>
      <c r="T78" s="40" t="str">
        <f>IF(VLOOKUP(A78,'Herre resultater'!$A$3:$BZ$125,37,FALSE)&gt;0,VLOOKUP(A78,'Herre resultater'!$A$3:$BZ$125,37,FALSE)," ")</f>
        <v xml:space="preserve"> </v>
      </c>
      <c r="U78" s="1" t="str">
        <f>IF(VLOOKUP(A78,'Herre resultater'!$A$3:$BZ$125,39,FALSE)&gt;0,VLOOKUP(A78,'Herre resultater'!$A$3:$BZ$125,39,FALSE)," ")</f>
        <v xml:space="preserve"> </v>
      </c>
      <c r="V78" t="str">
        <f>IF(VLOOKUP(A78,'Herre resultater'!$A$3:$BZ$125,41,FALSE)&gt;0,VLOOKUP(A78,'Herre resultater'!$A$3:$BZ$125,41,FALSE)," ")</f>
        <v xml:space="preserve"> </v>
      </c>
      <c r="W78" s="1" t="str">
        <f>IF(VLOOKUP(A78,'Herre resultater'!$A$3:$BZ$125,43,FALSE)&gt;0,VLOOKUP(A78,'Herre resultater'!$A$3:$BZ$125,43,FALSE)," ")</f>
        <v xml:space="preserve"> </v>
      </c>
      <c r="X78" s="1" t="str">
        <f>IF(VLOOKUP(A78,'Herre resultater'!$A$3:$BZ$125,45,FALSE)&gt;0,VLOOKUP(A78,'Herre resultater'!$A$3:$BZ$125,45,FALSE)," ")</f>
        <v xml:space="preserve"> </v>
      </c>
      <c r="Y78" s="40" t="str">
        <f>IF(VLOOKUP(A78,'Herre resultater'!$A$3:$BZ$125,47,FALSE)&gt;0,VLOOKUP(A78,'Herre resultater'!$A$3:$BZ$125,47,FALSE)," ")</f>
        <v xml:space="preserve"> </v>
      </c>
      <c r="Z78" s="1" t="str">
        <f>IF(VLOOKUP(A78,'Herre resultater'!$A$3:$BZ$125,49,FALSE)&gt;0,VLOOKUP(A78,'Herre resultater'!$A$3:$BZ$125,49,FALSE)," ")</f>
        <v xml:space="preserve"> </v>
      </c>
      <c r="AA78" s="40" t="str">
        <f>IF(VLOOKUP(A78,'Herre resultater'!$A$3:$BZ$125,51,FALSE)&gt;0,VLOOKUP(A78,'Herre resultater'!$A$3:$BZ$125,51,FALSE)," ")</f>
        <v xml:space="preserve"> </v>
      </c>
      <c r="AB78" s="1">
        <f>IF(VLOOKUP(A78,'Herre resultater'!$A$3:$BZ$125,53,FALSE)&gt;0,VLOOKUP(A78,'Herre resultater'!$A$3:$BZ$125,53,FALSE)," ")</f>
        <v>21</v>
      </c>
      <c r="AC78" t="str">
        <f>IF(VLOOKUP(A78,'Herre resultater'!$A$3:$BZ$125,55,FALSE)&gt;0,VLOOKUP(A78,'Herre resultater'!$A$3:$BZ$125,55,FALSE)," ")</f>
        <v xml:space="preserve"> </v>
      </c>
      <c r="AD78" s="1" t="str">
        <f>IF(VLOOKUP(A78,'Herre resultater'!$A$3:$BZ$125,57,FALSE)&gt;0,VLOOKUP(A78,'Herre resultater'!$A$3:$BZ$125,57,FALSE)," ")</f>
        <v xml:space="preserve"> </v>
      </c>
    </row>
    <row r="79" spans="1:30">
      <c r="A79" s="1">
        <v>68</v>
      </c>
      <c r="B79" s="42" t="s">
        <v>268</v>
      </c>
      <c r="C79" s="19">
        <f>VLOOKUP(A79,'Herre resultater'!$A$3:$Z$125,4,)</f>
        <v>0</v>
      </c>
      <c r="D79" s="1">
        <f t="shared" si="1"/>
        <v>20</v>
      </c>
      <c r="E79" s="1" t="str">
        <f>IF(VLOOKUP(A79,'Herre resultater'!$A$3:$Z$125,7,FALSE)&gt;0,VLOOKUP(A79,'Herre resultater'!$A$3:$Z$125,7,FALSE)," ")</f>
        <v xml:space="preserve"> </v>
      </c>
      <c r="F79" t="str">
        <f>IF(VLOOKUP(A79,'Herre resultater'!$A$3:$Z$125,9,FALSE)&gt;0,VLOOKUP(A79,'Herre resultater'!$A$3:$Z$125,9,FALSE)," ")</f>
        <v xml:space="preserve"> </v>
      </c>
      <c r="G79" s="1" t="str">
        <f>IF(VLOOKUP(A79,'Herre resultater'!$A$3:$Z$125,11,FALSE)&gt;0,VLOOKUP(A79,'Herre resultater'!$A$3:$Z$125,11,FALSE)," ")</f>
        <v xml:space="preserve"> </v>
      </c>
      <c r="H79" t="str">
        <f>IF(VLOOKUP(A79,'Herre resultater'!$A$3:$Z$125,13,FALSE)&gt;0,VLOOKUP(A79,'Herre resultater'!$A$3:$Z$125,13,FALSE)," ")</f>
        <v xml:space="preserve"> </v>
      </c>
      <c r="I79" s="1" t="str">
        <f>IF(VLOOKUP(A79,'Herre resultater'!$A$3:$Z$125,15,FALSE)&gt;0,VLOOKUP(A79,'Herre resultater'!$A$3:$Z$125,15,FALSE)," ")</f>
        <v xml:space="preserve"> </v>
      </c>
      <c r="J79" s="44" t="str">
        <f>IF(VLOOKUP(A79,'Herre resultater'!$A$3:$Z$125,17,FALSE)&gt;0,VLOOKUP(A79,'Herre resultater'!$A$3:$Z$125,17,FALSE)," ")</f>
        <v xml:space="preserve"> </v>
      </c>
      <c r="K79" s="45" t="str">
        <f>IF(VLOOKUP(A79,'Herre resultater'!$A$3:$Z$125,19,FALSE)&gt;0,VLOOKUP(A79,'Herre resultater'!$A$3:$Z$125,19,FALSE)," ")</f>
        <v xml:space="preserve"> </v>
      </c>
      <c r="L79" s="40" t="str">
        <f>IF(VLOOKUP(A79,'Herre resultater'!$A$3:$Z$125,21,FALSE)&gt;0,VLOOKUP(A79,'Herre resultater'!$A$3:$Z$125,21,FALSE)," ")</f>
        <v xml:space="preserve"> </v>
      </c>
      <c r="M79" s="40" t="str">
        <f>IF(VLOOKUP(A79,'Herre resultater'!$A$3:$Z$125,23,FALSE)&gt;0,VLOOKUP(A79,'Herre resultater'!$A$3:$Z$125,23,FALSE)," ")</f>
        <v xml:space="preserve"> </v>
      </c>
      <c r="N79" s="40" t="str">
        <f>IF(VLOOKUP(A79,'Herre resultater'!$A$3:$Z$125,25,FALSE)&gt;0,VLOOKUP(A79,'Herre resultater'!$A$3:$Z$125,25,FALSE)," ")</f>
        <v xml:space="preserve"> </v>
      </c>
      <c r="O79" s="40" t="str">
        <f>IF(VLOOKUP(A79,'Herre resultater'!$A$3:$BZ$125,27,FALSE)&gt;0,VLOOKUP(A79,'Herre resultater'!$A$3:$BZ$125,27,FALSE)," ")</f>
        <v xml:space="preserve"> </v>
      </c>
      <c r="P79" s="40" t="str">
        <f>IF(VLOOKUP(A79,'Herre resultater'!$A$3:$BZ$125,29,FALSE)&gt;0,VLOOKUP(A79,'Herre resultater'!$A$3:$BZ$125,29,FALSE)," ")</f>
        <v xml:space="preserve"> </v>
      </c>
      <c r="Q79" s="40" t="str">
        <f>IF(VLOOKUP(A79,'Herre resultater'!$A$3:$BZ$125,31,FALSE)&gt;0,VLOOKUP(A79,'Herre resultater'!$A$3:$BZ$125,31,FALSE)," ")</f>
        <v xml:space="preserve"> </v>
      </c>
      <c r="R79" s="40" t="str">
        <f>IF(VLOOKUP(A79,'Herre resultater'!$A$3:$BZ$125,33,FALSE)&gt;0,VLOOKUP(A79,'Herre resultater'!$A$3:$BZ$125,33,FALSE)," ")</f>
        <v xml:space="preserve"> </v>
      </c>
      <c r="S79" s="40" t="str">
        <f>IF(VLOOKUP(A79,'Herre resultater'!$A$3:$BZ$125,35,FALSE)&gt;0,VLOOKUP(A79,'Herre resultater'!$A$3:$BZ$125,35,FALSE)," ")</f>
        <v xml:space="preserve"> </v>
      </c>
      <c r="T79" s="40" t="str">
        <f>IF(VLOOKUP(A79,'Herre resultater'!$A$3:$BZ$125,37,FALSE)&gt;0,VLOOKUP(A79,'Herre resultater'!$A$3:$BZ$125,37,FALSE)," ")</f>
        <v xml:space="preserve"> </v>
      </c>
      <c r="U79" s="1" t="str">
        <f>IF(VLOOKUP(A79,'Herre resultater'!$A$3:$BZ$125,39,FALSE)&gt;0,VLOOKUP(A79,'Herre resultater'!$A$3:$BZ$125,39,FALSE)," ")</f>
        <v xml:space="preserve"> </v>
      </c>
      <c r="V79" t="str">
        <f>IF(VLOOKUP(A79,'Herre resultater'!$A$3:$BZ$125,41,FALSE)&gt;0,VLOOKUP(A79,'Herre resultater'!$A$3:$BZ$125,41,FALSE)," ")</f>
        <v xml:space="preserve"> </v>
      </c>
      <c r="W79" s="1" t="str">
        <f>IF(VLOOKUP(A79,'Herre resultater'!$A$3:$BZ$125,43,FALSE)&gt;0,VLOOKUP(A79,'Herre resultater'!$A$3:$BZ$125,43,FALSE)," ")</f>
        <v xml:space="preserve"> </v>
      </c>
      <c r="X79" s="1" t="str">
        <f>IF(VLOOKUP(A79,'Herre resultater'!$A$3:$BZ$125,45,FALSE)&gt;0,VLOOKUP(A79,'Herre resultater'!$A$3:$BZ$125,45,FALSE)," ")</f>
        <v xml:space="preserve"> </v>
      </c>
      <c r="Y79" s="40" t="str">
        <f>IF(VLOOKUP(A79,'Herre resultater'!$A$3:$BZ$125,47,FALSE)&gt;0,VLOOKUP(A79,'Herre resultater'!$A$3:$BZ$125,47,FALSE)," ")</f>
        <v xml:space="preserve"> </v>
      </c>
      <c r="Z79" s="1" t="str">
        <f>IF(VLOOKUP(A79,'Herre resultater'!$A$3:$BZ$125,49,FALSE)&gt;0,VLOOKUP(A79,'Herre resultater'!$A$3:$BZ$125,49,FALSE)," ")</f>
        <v xml:space="preserve"> </v>
      </c>
      <c r="AA79" s="40" t="str">
        <f>IF(VLOOKUP(A79,'Herre resultater'!$A$3:$BZ$125,51,FALSE)&gt;0,VLOOKUP(A79,'Herre resultater'!$A$3:$BZ$125,51,FALSE)," ")</f>
        <v xml:space="preserve"> </v>
      </c>
      <c r="AB79" s="1">
        <f>IF(VLOOKUP(A79,'Herre resultater'!$A$3:$BZ$125,53,FALSE)&gt;0,VLOOKUP(A79,'Herre resultater'!$A$3:$BZ$125,53,FALSE)," ")</f>
        <v>20</v>
      </c>
      <c r="AC79" t="str">
        <f>IF(VLOOKUP(A79,'Herre resultater'!$A$3:$BZ$125,55,FALSE)&gt;0,VLOOKUP(A79,'Herre resultater'!$A$3:$BZ$125,55,FALSE)," ")</f>
        <v xml:space="preserve"> </v>
      </c>
      <c r="AD79" s="1" t="str">
        <f>IF(VLOOKUP(A79,'Herre resultater'!$A$3:$BZ$125,57,FALSE)&gt;0,VLOOKUP(A79,'Herre resultater'!$A$3:$BZ$125,57,FALSE)," ")</f>
        <v xml:space="preserve"> </v>
      </c>
    </row>
    <row r="80" spans="1:30">
      <c r="A80" s="1">
        <v>69</v>
      </c>
      <c r="B80" s="42" t="s">
        <v>269</v>
      </c>
      <c r="C80" s="19">
        <f>VLOOKUP(A80,'Herre resultater'!$A$3:$Z$125,4,)</f>
        <v>0</v>
      </c>
      <c r="D80" s="1">
        <f t="shared" si="1"/>
        <v>17</v>
      </c>
      <c r="E80" s="1" t="str">
        <f>IF(VLOOKUP(A80,'Herre resultater'!$A$3:$Z$125,7,FALSE)&gt;0,VLOOKUP(A80,'Herre resultater'!$A$3:$Z$125,7,FALSE)," ")</f>
        <v xml:space="preserve"> </v>
      </c>
      <c r="F80" t="str">
        <f>IF(VLOOKUP(A80,'Herre resultater'!$A$3:$Z$125,9,FALSE)&gt;0,VLOOKUP(A80,'Herre resultater'!$A$3:$Z$125,9,FALSE)," ")</f>
        <v xml:space="preserve"> </v>
      </c>
      <c r="G80" s="1" t="str">
        <f>IF(VLOOKUP(A80,'Herre resultater'!$A$3:$Z$125,11,FALSE)&gt;0,VLOOKUP(A80,'Herre resultater'!$A$3:$Z$125,11,FALSE)," ")</f>
        <v xml:space="preserve"> </v>
      </c>
      <c r="H80" t="str">
        <f>IF(VLOOKUP(A80,'Herre resultater'!$A$3:$Z$125,13,FALSE)&gt;0,VLOOKUP(A80,'Herre resultater'!$A$3:$Z$125,13,FALSE)," ")</f>
        <v xml:space="preserve"> </v>
      </c>
      <c r="I80" s="1" t="str">
        <f>IF(VLOOKUP(A80,'Herre resultater'!$A$3:$Z$125,15,FALSE)&gt;0,VLOOKUP(A80,'Herre resultater'!$A$3:$Z$125,15,FALSE)," ")</f>
        <v xml:space="preserve"> </v>
      </c>
      <c r="J80" s="44" t="str">
        <f>IF(VLOOKUP(A80,'Herre resultater'!$A$3:$Z$125,17,FALSE)&gt;0,VLOOKUP(A80,'Herre resultater'!$A$3:$Z$125,17,FALSE)," ")</f>
        <v xml:space="preserve"> </v>
      </c>
      <c r="K80" s="45" t="str">
        <f>IF(VLOOKUP(A80,'Herre resultater'!$A$3:$Z$125,19,FALSE)&gt;0,VLOOKUP(A80,'Herre resultater'!$A$3:$Z$125,19,FALSE)," ")</f>
        <v xml:space="preserve"> </v>
      </c>
      <c r="L80" s="40" t="str">
        <f>IF(VLOOKUP(A80,'Herre resultater'!$A$3:$Z$125,21,FALSE)&gt;0,VLOOKUP(A80,'Herre resultater'!$A$3:$Z$125,21,FALSE)," ")</f>
        <v xml:space="preserve"> </v>
      </c>
      <c r="M80" s="40" t="str">
        <f>IF(VLOOKUP(A80,'Herre resultater'!$A$3:$Z$125,23,FALSE)&gt;0,VLOOKUP(A80,'Herre resultater'!$A$3:$Z$125,23,FALSE)," ")</f>
        <v xml:space="preserve"> </v>
      </c>
      <c r="N80" s="40" t="str">
        <f>IF(VLOOKUP(A80,'Herre resultater'!$A$3:$Z$125,25,FALSE)&gt;0,VLOOKUP(A80,'Herre resultater'!$A$3:$Z$125,25,FALSE)," ")</f>
        <v xml:space="preserve"> </v>
      </c>
      <c r="O80" s="40" t="str">
        <f>IF(VLOOKUP(A80,'Herre resultater'!$A$3:$BZ$125,27,FALSE)&gt;0,VLOOKUP(A80,'Herre resultater'!$A$3:$BZ$125,27,FALSE)," ")</f>
        <v xml:space="preserve"> </v>
      </c>
      <c r="P80" s="40" t="str">
        <f>IF(VLOOKUP(A80,'Herre resultater'!$A$3:$BZ$125,29,FALSE)&gt;0,VLOOKUP(A80,'Herre resultater'!$A$3:$BZ$125,29,FALSE)," ")</f>
        <v xml:space="preserve"> </v>
      </c>
      <c r="Q80" s="40" t="str">
        <f>IF(VLOOKUP(A80,'Herre resultater'!$A$3:$BZ$125,31,FALSE)&gt;0,VLOOKUP(A80,'Herre resultater'!$A$3:$BZ$125,31,FALSE)," ")</f>
        <v xml:space="preserve"> </v>
      </c>
      <c r="R80" s="40" t="str">
        <f>IF(VLOOKUP(A80,'Herre resultater'!$A$3:$BZ$125,33,FALSE)&gt;0,VLOOKUP(A80,'Herre resultater'!$A$3:$BZ$125,33,FALSE)," ")</f>
        <v xml:space="preserve"> </v>
      </c>
      <c r="S80" s="40" t="str">
        <f>IF(VLOOKUP(A80,'Herre resultater'!$A$3:$BZ$125,35,FALSE)&gt;0,VLOOKUP(A80,'Herre resultater'!$A$3:$BZ$125,35,FALSE)," ")</f>
        <v xml:space="preserve"> </v>
      </c>
      <c r="T80" s="40" t="str">
        <f>IF(VLOOKUP(A80,'Herre resultater'!$A$3:$BZ$125,37,FALSE)&gt;0,VLOOKUP(A80,'Herre resultater'!$A$3:$BZ$125,37,FALSE)," ")</f>
        <v xml:space="preserve"> </v>
      </c>
      <c r="U80" s="1" t="str">
        <f>IF(VLOOKUP(A80,'Herre resultater'!$A$3:$BZ$125,39,FALSE)&gt;0,VLOOKUP(A80,'Herre resultater'!$A$3:$BZ$125,39,FALSE)," ")</f>
        <v xml:space="preserve"> </v>
      </c>
      <c r="V80" t="str">
        <f>IF(VLOOKUP(A80,'Herre resultater'!$A$3:$BZ$125,41,FALSE)&gt;0,VLOOKUP(A80,'Herre resultater'!$A$3:$BZ$125,41,FALSE)," ")</f>
        <v xml:space="preserve"> </v>
      </c>
      <c r="W80" s="1" t="str">
        <f>IF(VLOOKUP(A80,'Herre resultater'!$A$3:$BZ$125,43,FALSE)&gt;0,VLOOKUP(A80,'Herre resultater'!$A$3:$BZ$125,43,FALSE)," ")</f>
        <v xml:space="preserve"> </v>
      </c>
      <c r="X80" s="1" t="str">
        <f>IF(VLOOKUP(A80,'Herre resultater'!$A$3:$BZ$125,45,FALSE)&gt;0,VLOOKUP(A80,'Herre resultater'!$A$3:$BZ$125,45,FALSE)," ")</f>
        <v xml:space="preserve"> </v>
      </c>
      <c r="Y80" s="40" t="str">
        <f>IF(VLOOKUP(A80,'Herre resultater'!$A$3:$BZ$125,47,FALSE)&gt;0,VLOOKUP(A80,'Herre resultater'!$A$3:$BZ$125,47,FALSE)," ")</f>
        <v xml:space="preserve"> </v>
      </c>
      <c r="Z80" s="1" t="str">
        <f>IF(VLOOKUP(A80,'Herre resultater'!$A$3:$BZ$125,49,FALSE)&gt;0,VLOOKUP(A80,'Herre resultater'!$A$3:$BZ$125,49,FALSE)," ")</f>
        <v xml:space="preserve"> </v>
      </c>
      <c r="AA80" s="40" t="str">
        <f>IF(VLOOKUP(A80,'Herre resultater'!$A$3:$BZ$125,51,FALSE)&gt;0,VLOOKUP(A80,'Herre resultater'!$A$3:$BZ$125,51,FALSE)," ")</f>
        <v xml:space="preserve"> </v>
      </c>
      <c r="AB80" s="1">
        <f>IF(VLOOKUP(A80,'Herre resultater'!$A$3:$BZ$125,53,FALSE)&gt;0,VLOOKUP(A80,'Herre resultater'!$A$3:$BZ$125,53,FALSE)," ")</f>
        <v>17</v>
      </c>
      <c r="AC80" t="str">
        <f>IF(VLOOKUP(A80,'Herre resultater'!$A$3:$BZ$125,55,FALSE)&gt;0,VLOOKUP(A80,'Herre resultater'!$A$3:$BZ$125,55,FALSE)," ")</f>
        <v xml:space="preserve"> </v>
      </c>
      <c r="AD80" s="1" t="str">
        <f>IF(VLOOKUP(A80,'Herre resultater'!$A$3:$BZ$125,57,FALSE)&gt;0,VLOOKUP(A80,'Herre resultater'!$A$3:$BZ$125,57,FALSE)," ")</f>
        <v xml:space="preserve"> </v>
      </c>
    </row>
    <row r="81" spans="1:30">
      <c r="A81" s="1">
        <v>70</v>
      </c>
      <c r="B81" s="42" t="s">
        <v>270</v>
      </c>
      <c r="C81" s="19">
        <f>VLOOKUP(A81,'Herre resultater'!$A$3:$Z$125,4,)</f>
        <v>0</v>
      </c>
      <c r="D81" s="1">
        <f t="shared" si="1"/>
        <v>15</v>
      </c>
      <c r="E81" s="1" t="str">
        <f>IF(VLOOKUP(A81,'Herre resultater'!$A$3:$Z$125,7,FALSE)&gt;0,VLOOKUP(A81,'Herre resultater'!$A$3:$Z$125,7,FALSE)," ")</f>
        <v xml:space="preserve"> </v>
      </c>
      <c r="F81" t="str">
        <f>IF(VLOOKUP(A81,'Herre resultater'!$A$3:$Z$125,9,FALSE)&gt;0,VLOOKUP(A81,'Herre resultater'!$A$3:$Z$125,9,FALSE)," ")</f>
        <v xml:space="preserve"> </v>
      </c>
      <c r="G81" s="1" t="str">
        <f>IF(VLOOKUP(A81,'Herre resultater'!$A$3:$Z$125,11,FALSE)&gt;0,VLOOKUP(A81,'Herre resultater'!$A$3:$Z$125,11,FALSE)," ")</f>
        <v xml:space="preserve"> </v>
      </c>
      <c r="H81" t="str">
        <f>IF(VLOOKUP(A81,'Herre resultater'!$A$3:$Z$125,13,FALSE)&gt;0,VLOOKUP(A81,'Herre resultater'!$A$3:$Z$125,13,FALSE)," ")</f>
        <v xml:space="preserve"> </v>
      </c>
      <c r="I81" s="1" t="str">
        <f>IF(VLOOKUP(A81,'Herre resultater'!$A$3:$Z$125,15,FALSE)&gt;0,VLOOKUP(A81,'Herre resultater'!$A$3:$Z$125,15,FALSE)," ")</f>
        <v xml:space="preserve"> </v>
      </c>
      <c r="J81" s="44" t="str">
        <f>IF(VLOOKUP(A81,'Herre resultater'!$A$3:$Z$125,17,FALSE)&gt;0,VLOOKUP(A81,'Herre resultater'!$A$3:$Z$125,17,FALSE)," ")</f>
        <v xml:space="preserve"> </v>
      </c>
      <c r="K81" s="45" t="str">
        <f>IF(VLOOKUP(A81,'Herre resultater'!$A$3:$Z$125,19,FALSE)&gt;0,VLOOKUP(A81,'Herre resultater'!$A$3:$Z$125,19,FALSE)," ")</f>
        <v xml:space="preserve"> </v>
      </c>
      <c r="L81" s="40" t="str">
        <f>IF(VLOOKUP(A81,'Herre resultater'!$A$3:$Z$125,21,FALSE)&gt;0,VLOOKUP(A81,'Herre resultater'!$A$3:$Z$125,21,FALSE)," ")</f>
        <v xml:space="preserve"> </v>
      </c>
      <c r="M81" s="40" t="str">
        <f>IF(VLOOKUP(A81,'Herre resultater'!$A$3:$Z$125,23,FALSE)&gt;0,VLOOKUP(A81,'Herre resultater'!$A$3:$Z$125,23,FALSE)," ")</f>
        <v xml:space="preserve"> </v>
      </c>
      <c r="N81" s="40" t="str">
        <f>IF(VLOOKUP(A81,'Herre resultater'!$A$3:$Z$125,25,FALSE)&gt;0,VLOOKUP(A81,'Herre resultater'!$A$3:$Z$125,25,FALSE)," ")</f>
        <v xml:space="preserve"> </v>
      </c>
      <c r="O81" s="40" t="str">
        <f>IF(VLOOKUP(A81,'Herre resultater'!$A$3:$BZ$125,27,FALSE)&gt;0,VLOOKUP(A81,'Herre resultater'!$A$3:$BZ$125,27,FALSE)," ")</f>
        <v xml:space="preserve"> </v>
      </c>
      <c r="P81" s="40" t="str">
        <f>IF(VLOOKUP(A81,'Herre resultater'!$A$3:$BZ$125,29,FALSE)&gt;0,VLOOKUP(A81,'Herre resultater'!$A$3:$BZ$125,29,FALSE)," ")</f>
        <v xml:space="preserve"> </v>
      </c>
      <c r="Q81" s="40" t="str">
        <f>IF(VLOOKUP(A81,'Herre resultater'!$A$3:$BZ$125,31,FALSE)&gt;0,VLOOKUP(A81,'Herre resultater'!$A$3:$BZ$125,31,FALSE)," ")</f>
        <v xml:space="preserve"> </v>
      </c>
      <c r="R81" s="40" t="str">
        <f>IF(VLOOKUP(A81,'Herre resultater'!$A$3:$BZ$125,33,FALSE)&gt;0,VLOOKUP(A81,'Herre resultater'!$A$3:$BZ$125,33,FALSE)," ")</f>
        <v xml:space="preserve"> </v>
      </c>
      <c r="S81" s="40" t="str">
        <f>IF(VLOOKUP(A81,'Herre resultater'!$A$3:$BZ$125,35,FALSE)&gt;0,VLOOKUP(A81,'Herre resultater'!$A$3:$BZ$125,35,FALSE)," ")</f>
        <v xml:space="preserve"> </v>
      </c>
      <c r="T81" s="40" t="str">
        <f>IF(VLOOKUP(A81,'Herre resultater'!$A$3:$BZ$125,37,FALSE)&gt;0,VLOOKUP(A81,'Herre resultater'!$A$3:$BZ$125,37,FALSE)," ")</f>
        <v xml:space="preserve"> </v>
      </c>
      <c r="U81" s="1" t="str">
        <f>IF(VLOOKUP(A81,'Herre resultater'!$A$3:$BZ$125,39,FALSE)&gt;0,VLOOKUP(A81,'Herre resultater'!$A$3:$BZ$125,39,FALSE)," ")</f>
        <v xml:space="preserve"> </v>
      </c>
      <c r="V81" t="str">
        <f>IF(VLOOKUP(A81,'Herre resultater'!$A$3:$BZ$125,41,FALSE)&gt;0,VLOOKUP(A81,'Herre resultater'!$A$3:$BZ$125,41,FALSE)," ")</f>
        <v xml:space="preserve"> </v>
      </c>
      <c r="W81" s="1" t="str">
        <f>IF(VLOOKUP(A81,'Herre resultater'!$A$3:$BZ$125,43,FALSE)&gt;0,VLOOKUP(A81,'Herre resultater'!$A$3:$BZ$125,43,FALSE)," ")</f>
        <v xml:space="preserve"> </v>
      </c>
      <c r="X81" s="1" t="str">
        <f>IF(VLOOKUP(A81,'Herre resultater'!$A$3:$BZ$125,45,FALSE)&gt;0,VLOOKUP(A81,'Herre resultater'!$A$3:$BZ$125,45,FALSE)," ")</f>
        <v xml:space="preserve"> </v>
      </c>
      <c r="Y81" s="40" t="str">
        <f>IF(VLOOKUP(A81,'Herre resultater'!$A$3:$BZ$125,47,FALSE)&gt;0,VLOOKUP(A81,'Herre resultater'!$A$3:$BZ$125,47,FALSE)," ")</f>
        <v xml:space="preserve"> </v>
      </c>
      <c r="Z81" s="1" t="str">
        <f>IF(VLOOKUP(A81,'Herre resultater'!$A$3:$BZ$125,49,FALSE)&gt;0,VLOOKUP(A81,'Herre resultater'!$A$3:$BZ$125,49,FALSE)," ")</f>
        <v xml:space="preserve"> </v>
      </c>
      <c r="AA81" s="40" t="str">
        <f>IF(VLOOKUP(A81,'Herre resultater'!$A$3:$BZ$125,51,FALSE)&gt;0,VLOOKUP(A81,'Herre resultater'!$A$3:$BZ$125,51,FALSE)," ")</f>
        <v xml:space="preserve"> </v>
      </c>
      <c r="AB81" s="1">
        <f>IF(VLOOKUP(A81,'Herre resultater'!$A$3:$BZ$125,53,FALSE)&gt;0,VLOOKUP(A81,'Herre resultater'!$A$3:$BZ$125,53,FALSE)," ")</f>
        <v>15</v>
      </c>
      <c r="AC81" t="str">
        <f>IF(VLOOKUP(A81,'Herre resultater'!$A$3:$BZ$125,55,FALSE)&gt;0,VLOOKUP(A81,'Herre resultater'!$A$3:$BZ$125,55,FALSE)," ")</f>
        <v xml:space="preserve"> </v>
      </c>
      <c r="AD81" s="1" t="str">
        <f>IF(VLOOKUP(A81,'Herre resultater'!$A$3:$BZ$125,57,FALSE)&gt;0,VLOOKUP(A81,'Herre resultater'!$A$3:$BZ$125,57,FALSE)," ")</f>
        <v xml:space="preserve"> </v>
      </c>
    </row>
    <row r="82" spans="1:30">
      <c r="A82" s="1">
        <v>71</v>
      </c>
      <c r="B82" s="42" t="s">
        <v>271</v>
      </c>
      <c r="C82" s="19">
        <f>VLOOKUP(A82,'Herre resultater'!$A$3:$Z$125,4,)</f>
        <v>0</v>
      </c>
      <c r="D82" s="1">
        <f t="shared" si="1"/>
        <v>17</v>
      </c>
      <c r="E82" s="1" t="str">
        <f>IF(VLOOKUP(A82,'Herre resultater'!$A$3:$Z$125,7,FALSE)&gt;0,VLOOKUP(A82,'Herre resultater'!$A$3:$Z$125,7,FALSE)," ")</f>
        <v xml:space="preserve"> </v>
      </c>
      <c r="F82" t="str">
        <f>IF(VLOOKUP(A82,'Herre resultater'!$A$3:$Z$125,9,FALSE)&gt;0,VLOOKUP(A82,'Herre resultater'!$A$3:$Z$125,9,FALSE)," ")</f>
        <v xml:space="preserve"> </v>
      </c>
      <c r="G82" s="1" t="str">
        <f>IF(VLOOKUP(A82,'Herre resultater'!$A$3:$Z$125,11,FALSE)&gt;0,VLOOKUP(A82,'Herre resultater'!$A$3:$Z$125,11,FALSE)," ")</f>
        <v xml:space="preserve"> </v>
      </c>
      <c r="H82" t="str">
        <f>IF(VLOOKUP(A82,'Herre resultater'!$A$3:$Z$125,13,FALSE)&gt;0,VLOOKUP(A82,'Herre resultater'!$A$3:$Z$125,13,FALSE)," ")</f>
        <v xml:space="preserve"> </v>
      </c>
      <c r="I82" s="1" t="str">
        <f>IF(VLOOKUP(A82,'Herre resultater'!$A$3:$Z$125,15,FALSE)&gt;0,VLOOKUP(A82,'Herre resultater'!$A$3:$Z$125,15,FALSE)," ")</f>
        <v xml:space="preserve"> </v>
      </c>
      <c r="J82" s="44" t="str">
        <f>IF(VLOOKUP(A82,'Herre resultater'!$A$3:$Z$125,17,FALSE)&gt;0,VLOOKUP(A82,'Herre resultater'!$A$3:$Z$125,17,FALSE)," ")</f>
        <v xml:space="preserve"> </v>
      </c>
      <c r="K82" s="45" t="str">
        <f>IF(VLOOKUP(A82,'Herre resultater'!$A$3:$Z$125,19,FALSE)&gt;0,VLOOKUP(A82,'Herre resultater'!$A$3:$Z$125,19,FALSE)," ")</f>
        <v xml:space="preserve"> </v>
      </c>
      <c r="L82" s="40" t="str">
        <f>IF(VLOOKUP(A82,'Herre resultater'!$A$3:$Z$125,21,FALSE)&gt;0,VLOOKUP(A82,'Herre resultater'!$A$3:$Z$125,21,FALSE)," ")</f>
        <v xml:space="preserve"> </v>
      </c>
      <c r="M82" s="40" t="str">
        <f>IF(VLOOKUP(A82,'Herre resultater'!$A$3:$Z$125,23,FALSE)&gt;0,VLOOKUP(A82,'Herre resultater'!$A$3:$Z$125,23,FALSE)," ")</f>
        <v xml:space="preserve"> </v>
      </c>
      <c r="N82" s="40" t="str">
        <f>IF(VLOOKUP(A82,'Herre resultater'!$A$3:$Z$125,25,FALSE)&gt;0,VLOOKUP(A82,'Herre resultater'!$A$3:$Z$125,25,FALSE)," ")</f>
        <v xml:space="preserve"> </v>
      </c>
      <c r="O82" s="40" t="str">
        <f>IF(VLOOKUP(A82,'Herre resultater'!$A$3:$BZ$125,27,FALSE)&gt;0,VLOOKUP(A82,'Herre resultater'!$A$3:$BZ$125,27,FALSE)," ")</f>
        <v xml:space="preserve"> </v>
      </c>
      <c r="P82" s="40" t="str">
        <f>IF(VLOOKUP(A82,'Herre resultater'!$A$3:$BZ$125,29,FALSE)&gt;0,VLOOKUP(A82,'Herre resultater'!$A$3:$BZ$125,29,FALSE)," ")</f>
        <v xml:space="preserve"> </v>
      </c>
      <c r="Q82" s="40" t="str">
        <f>IF(VLOOKUP(A82,'Herre resultater'!$A$3:$BZ$125,31,FALSE)&gt;0,VLOOKUP(A82,'Herre resultater'!$A$3:$BZ$125,31,FALSE)," ")</f>
        <v xml:space="preserve"> </v>
      </c>
      <c r="R82" s="40" t="str">
        <f>IF(VLOOKUP(A82,'Herre resultater'!$A$3:$BZ$125,33,FALSE)&gt;0,VLOOKUP(A82,'Herre resultater'!$A$3:$BZ$125,33,FALSE)," ")</f>
        <v xml:space="preserve"> </v>
      </c>
      <c r="S82" s="40" t="str">
        <f>IF(VLOOKUP(A82,'Herre resultater'!$A$3:$BZ$125,35,FALSE)&gt;0,VLOOKUP(A82,'Herre resultater'!$A$3:$BZ$125,35,FALSE)," ")</f>
        <v xml:space="preserve"> </v>
      </c>
      <c r="T82" s="40" t="str">
        <f>IF(VLOOKUP(A82,'Herre resultater'!$A$3:$BZ$125,37,FALSE)&gt;0,VLOOKUP(A82,'Herre resultater'!$A$3:$BZ$125,37,FALSE)," ")</f>
        <v xml:space="preserve"> </v>
      </c>
      <c r="U82" s="1" t="str">
        <f>IF(VLOOKUP(A82,'Herre resultater'!$A$3:$BZ$125,39,FALSE)&gt;0,VLOOKUP(A82,'Herre resultater'!$A$3:$BZ$125,39,FALSE)," ")</f>
        <v xml:space="preserve"> </v>
      </c>
      <c r="V82" t="str">
        <f>IF(VLOOKUP(A82,'Herre resultater'!$A$3:$BZ$125,41,FALSE)&gt;0,VLOOKUP(A82,'Herre resultater'!$A$3:$BZ$125,41,FALSE)," ")</f>
        <v xml:space="preserve"> </v>
      </c>
      <c r="W82" s="1" t="str">
        <f>IF(VLOOKUP(A82,'Herre resultater'!$A$3:$BZ$125,43,FALSE)&gt;0,VLOOKUP(A82,'Herre resultater'!$A$3:$BZ$125,43,FALSE)," ")</f>
        <v xml:space="preserve"> </v>
      </c>
      <c r="X82" s="1" t="str">
        <f>IF(VLOOKUP(A82,'Herre resultater'!$A$3:$BZ$125,45,FALSE)&gt;0,VLOOKUP(A82,'Herre resultater'!$A$3:$BZ$125,45,FALSE)," ")</f>
        <v xml:space="preserve"> </v>
      </c>
      <c r="Y82" s="40" t="str">
        <f>IF(VLOOKUP(A82,'Herre resultater'!$A$3:$BZ$125,47,FALSE)&gt;0,VLOOKUP(A82,'Herre resultater'!$A$3:$BZ$125,47,FALSE)," ")</f>
        <v xml:space="preserve"> </v>
      </c>
      <c r="Z82" s="1" t="str">
        <f>IF(VLOOKUP(A82,'Herre resultater'!$A$3:$BZ$125,49,FALSE)&gt;0,VLOOKUP(A82,'Herre resultater'!$A$3:$BZ$125,49,FALSE)," ")</f>
        <v xml:space="preserve"> </v>
      </c>
      <c r="AA82" s="40" t="str">
        <f>IF(VLOOKUP(A82,'Herre resultater'!$A$3:$BZ$125,51,FALSE)&gt;0,VLOOKUP(A82,'Herre resultater'!$A$3:$BZ$125,51,FALSE)," ")</f>
        <v xml:space="preserve"> </v>
      </c>
      <c r="AB82" s="1" t="str">
        <f>IF(VLOOKUP(A82,'Herre resultater'!$A$3:$BZ$125,53,FALSE)&gt;0,VLOOKUP(A82,'Herre resultater'!$A$3:$BZ$125,53,FALSE)," ")</f>
        <v xml:space="preserve"> </v>
      </c>
      <c r="AC82">
        <f>IF(VLOOKUP(A82,'Herre resultater'!$A$3:$BZ$125,55,FALSE)&gt;0,VLOOKUP(A82,'Herre resultater'!$A$3:$BZ$125,55,FALSE)," ")</f>
        <v>17</v>
      </c>
      <c r="AD82" s="1" t="str">
        <f>IF(VLOOKUP(A82,'Herre resultater'!$A$3:$BZ$125,57,FALSE)&gt;0,VLOOKUP(A82,'Herre resultater'!$A$3:$BZ$125,57,FALSE)," ")</f>
        <v xml:space="preserve"> </v>
      </c>
    </row>
    <row r="83" spans="1:30">
      <c r="A83" s="1">
        <v>72</v>
      </c>
      <c r="B83" s="42" t="s">
        <v>272</v>
      </c>
      <c r="C83" s="19">
        <f>VLOOKUP(A83,'Herre resultater'!$A$3:$Z$125,4,)</f>
        <v>60</v>
      </c>
      <c r="D83" s="1">
        <f t="shared" si="1"/>
        <v>10</v>
      </c>
      <c r="E83" s="1" t="str">
        <f>IF(VLOOKUP(A83,'Herre resultater'!$A$3:$Z$125,7,FALSE)&gt;0,VLOOKUP(A83,'Herre resultater'!$A$3:$Z$125,7,FALSE)," ")</f>
        <v xml:space="preserve"> </v>
      </c>
      <c r="F83" t="str">
        <f>IF(VLOOKUP(A83,'Herre resultater'!$A$3:$Z$125,9,FALSE)&gt;0,VLOOKUP(A83,'Herre resultater'!$A$3:$Z$125,9,FALSE)," ")</f>
        <v xml:space="preserve"> </v>
      </c>
      <c r="G83" s="1" t="str">
        <f>IF(VLOOKUP(A83,'Herre resultater'!$A$3:$Z$125,11,FALSE)&gt;0,VLOOKUP(A83,'Herre resultater'!$A$3:$Z$125,11,FALSE)," ")</f>
        <v xml:space="preserve"> </v>
      </c>
      <c r="H83" t="str">
        <f>IF(VLOOKUP(A83,'Herre resultater'!$A$3:$Z$125,13,FALSE)&gt;0,VLOOKUP(A83,'Herre resultater'!$A$3:$Z$125,13,FALSE)," ")</f>
        <v xml:space="preserve"> </v>
      </c>
      <c r="I83" s="1" t="str">
        <f>IF(VLOOKUP(A83,'Herre resultater'!$A$3:$Z$125,15,FALSE)&gt;0,VLOOKUP(A83,'Herre resultater'!$A$3:$Z$125,15,FALSE)," ")</f>
        <v xml:space="preserve"> </v>
      </c>
      <c r="J83" s="44" t="str">
        <f>IF(VLOOKUP(A83,'Herre resultater'!$A$3:$Z$125,17,FALSE)&gt;0,VLOOKUP(A83,'Herre resultater'!$A$3:$Z$125,17,FALSE)," ")</f>
        <v xml:space="preserve"> </v>
      </c>
      <c r="K83" s="45" t="str">
        <f>IF(VLOOKUP(A83,'Herre resultater'!$A$3:$Z$125,19,FALSE)&gt;0,VLOOKUP(A83,'Herre resultater'!$A$3:$Z$125,19,FALSE)," ")</f>
        <v xml:space="preserve"> </v>
      </c>
      <c r="L83" s="40" t="str">
        <f>IF(VLOOKUP(A83,'Herre resultater'!$A$3:$Z$125,21,FALSE)&gt;0,VLOOKUP(A83,'Herre resultater'!$A$3:$Z$125,21,FALSE)," ")</f>
        <v xml:space="preserve"> </v>
      </c>
      <c r="M83" s="40" t="str">
        <f>IF(VLOOKUP(A83,'Herre resultater'!$A$3:$Z$125,23,FALSE)&gt;0,VLOOKUP(A83,'Herre resultater'!$A$3:$Z$125,23,FALSE)," ")</f>
        <v xml:space="preserve"> </v>
      </c>
      <c r="N83" s="40" t="str">
        <f>IF(VLOOKUP(A83,'Herre resultater'!$A$3:$Z$125,25,FALSE)&gt;0,VLOOKUP(A83,'Herre resultater'!$A$3:$Z$125,25,FALSE)," ")</f>
        <v xml:space="preserve"> </v>
      </c>
      <c r="O83" s="40" t="str">
        <f>IF(VLOOKUP(A83,'Herre resultater'!$A$3:$BZ$125,27,FALSE)&gt;0,VLOOKUP(A83,'Herre resultater'!$A$3:$BZ$125,27,FALSE)," ")</f>
        <v xml:space="preserve"> </v>
      </c>
      <c r="P83" s="40" t="str">
        <f>IF(VLOOKUP(A83,'Herre resultater'!$A$3:$BZ$125,29,FALSE)&gt;0,VLOOKUP(A83,'Herre resultater'!$A$3:$BZ$125,29,FALSE)," ")</f>
        <v xml:space="preserve"> </v>
      </c>
      <c r="Q83" s="40" t="str">
        <f>IF(VLOOKUP(A83,'Herre resultater'!$A$3:$BZ$125,31,FALSE)&gt;0,VLOOKUP(A83,'Herre resultater'!$A$3:$BZ$125,31,FALSE)," ")</f>
        <v xml:space="preserve"> </v>
      </c>
      <c r="R83" s="40" t="str">
        <f>IF(VLOOKUP(A83,'Herre resultater'!$A$3:$BZ$125,33,FALSE)&gt;0,VLOOKUP(A83,'Herre resultater'!$A$3:$BZ$125,33,FALSE)," ")</f>
        <v xml:space="preserve"> </v>
      </c>
      <c r="S83" s="40" t="str">
        <f>IF(VLOOKUP(A83,'Herre resultater'!$A$3:$BZ$125,35,FALSE)&gt;0,VLOOKUP(A83,'Herre resultater'!$A$3:$BZ$125,35,FALSE)," ")</f>
        <v xml:space="preserve"> </v>
      </c>
      <c r="T83" s="40" t="str">
        <f>IF(VLOOKUP(A83,'Herre resultater'!$A$3:$BZ$125,37,FALSE)&gt;0,VLOOKUP(A83,'Herre resultater'!$A$3:$BZ$125,37,FALSE)," ")</f>
        <v xml:space="preserve"> </v>
      </c>
      <c r="U83" s="1" t="str">
        <f>IF(VLOOKUP(A83,'Herre resultater'!$A$3:$BZ$125,39,FALSE)&gt;0,VLOOKUP(A83,'Herre resultater'!$A$3:$BZ$125,39,FALSE)," ")</f>
        <v xml:space="preserve"> </v>
      </c>
      <c r="V83" t="str">
        <f>IF(VLOOKUP(A83,'Herre resultater'!$A$3:$BZ$125,41,FALSE)&gt;0,VLOOKUP(A83,'Herre resultater'!$A$3:$BZ$125,41,FALSE)," ")</f>
        <v xml:space="preserve"> </v>
      </c>
      <c r="W83" s="1" t="str">
        <f>IF(VLOOKUP(A83,'Herre resultater'!$A$3:$BZ$125,43,FALSE)&gt;0,VLOOKUP(A83,'Herre resultater'!$A$3:$BZ$125,43,FALSE)," ")</f>
        <v xml:space="preserve"> </v>
      </c>
      <c r="X83" s="1" t="str">
        <f>IF(VLOOKUP(A83,'Herre resultater'!$A$3:$BZ$125,45,FALSE)&gt;0,VLOOKUP(A83,'Herre resultater'!$A$3:$BZ$125,45,FALSE)," ")</f>
        <v xml:space="preserve"> </v>
      </c>
      <c r="Y83" s="40" t="str">
        <f>IF(VLOOKUP(A83,'Herre resultater'!$A$3:$BZ$125,47,FALSE)&gt;0,VLOOKUP(A83,'Herre resultater'!$A$3:$BZ$125,47,FALSE)," ")</f>
        <v xml:space="preserve"> </v>
      </c>
      <c r="Z83" s="1" t="str">
        <f>IF(VLOOKUP(A83,'Herre resultater'!$A$3:$BZ$125,49,FALSE)&gt;0,VLOOKUP(A83,'Herre resultater'!$A$3:$BZ$125,49,FALSE)," ")</f>
        <v xml:space="preserve"> </v>
      </c>
      <c r="AA83" s="40" t="str">
        <f>IF(VLOOKUP(A83,'Herre resultater'!$A$3:$BZ$125,51,FALSE)&gt;0,VLOOKUP(A83,'Herre resultater'!$A$3:$BZ$125,51,FALSE)," ")</f>
        <v xml:space="preserve"> </v>
      </c>
      <c r="AB83" s="1" t="str">
        <f>IF(VLOOKUP(A83,'Herre resultater'!$A$3:$BZ$125,53,FALSE)&gt;0,VLOOKUP(A83,'Herre resultater'!$A$3:$BZ$125,53,FALSE)," ")</f>
        <v xml:space="preserve"> </v>
      </c>
      <c r="AC83">
        <f>IF(VLOOKUP(A83,'Herre resultater'!$A$3:$BZ$125,55,FALSE)&gt;0,VLOOKUP(A83,'Herre resultater'!$A$3:$BZ$125,55,FALSE)," ")</f>
        <v>10</v>
      </c>
      <c r="AD83" s="1" t="str">
        <f>IF(VLOOKUP(A83,'Herre resultater'!$A$3:$BZ$125,57,FALSE)&gt;0,VLOOKUP(A83,'Herre resultater'!$A$3:$BZ$125,57,FALSE)," ")</f>
        <v xml:space="preserve"> </v>
      </c>
    </row>
    <row r="84" spans="1:30">
      <c r="A84" s="1">
        <v>73</v>
      </c>
      <c r="B84" s="42" t="s">
        <v>273</v>
      </c>
      <c r="C84" s="19">
        <f>VLOOKUP(A84,'Herre resultater'!$A$3:$Z$125,4,)</f>
        <v>0</v>
      </c>
      <c r="D84" s="1">
        <f t="shared" si="1"/>
        <v>8</v>
      </c>
      <c r="E84" s="1" t="str">
        <f>IF(VLOOKUP(A84,'Herre resultater'!$A$3:$Z$125,7,FALSE)&gt;0,VLOOKUP(A84,'Herre resultater'!$A$3:$Z$125,7,FALSE)," ")</f>
        <v xml:space="preserve"> </v>
      </c>
      <c r="F84" t="str">
        <f>IF(VLOOKUP(A84,'Herre resultater'!$A$3:$Z$125,9,FALSE)&gt;0,VLOOKUP(A84,'Herre resultater'!$A$3:$Z$125,9,FALSE)," ")</f>
        <v xml:space="preserve"> </v>
      </c>
      <c r="G84" s="1" t="str">
        <f>IF(VLOOKUP(A84,'Herre resultater'!$A$3:$Z$125,11,FALSE)&gt;0,VLOOKUP(A84,'Herre resultater'!$A$3:$Z$125,11,FALSE)," ")</f>
        <v xml:space="preserve"> </v>
      </c>
      <c r="H84" t="str">
        <f>IF(VLOOKUP(A84,'Herre resultater'!$A$3:$Z$125,13,FALSE)&gt;0,VLOOKUP(A84,'Herre resultater'!$A$3:$Z$125,13,FALSE)," ")</f>
        <v xml:space="preserve"> </v>
      </c>
      <c r="I84" s="1" t="str">
        <f>IF(VLOOKUP(A84,'Herre resultater'!$A$3:$Z$125,15,FALSE)&gt;0,VLOOKUP(A84,'Herre resultater'!$A$3:$Z$125,15,FALSE)," ")</f>
        <v xml:space="preserve"> </v>
      </c>
      <c r="J84" s="44" t="str">
        <f>IF(VLOOKUP(A84,'Herre resultater'!$A$3:$Z$125,17,FALSE)&gt;0,VLOOKUP(A84,'Herre resultater'!$A$3:$Z$125,17,FALSE)," ")</f>
        <v xml:space="preserve"> </v>
      </c>
      <c r="K84" s="45" t="str">
        <f>IF(VLOOKUP(A84,'Herre resultater'!$A$3:$Z$125,19,FALSE)&gt;0,VLOOKUP(A84,'Herre resultater'!$A$3:$Z$125,19,FALSE)," ")</f>
        <v xml:space="preserve"> </v>
      </c>
      <c r="L84" s="40" t="str">
        <f>IF(VLOOKUP(A84,'Herre resultater'!$A$3:$Z$125,21,FALSE)&gt;0,VLOOKUP(A84,'Herre resultater'!$A$3:$Z$125,21,FALSE)," ")</f>
        <v xml:space="preserve"> </v>
      </c>
      <c r="M84" s="40" t="str">
        <f>IF(VLOOKUP(A84,'Herre resultater'!$A$3:$Z$125,23,FALSE)&gt;0,VLOOKUP(A84,'Herre resultater'!$A$3:$Z$125,23,FALSE)," ")</f>
        <v xml:space="preserve"> </v>
      </c>
      <c r="N84" s="40" t="str">
        <f>IF(VLOOKUP(A84,'Herre resultater'!$A$3:$Z$125,25,FALSE)&gt;0,VLOOKUP(A84,'Herre resultater'!$A$3:$Z$125,25,FALSE)," ")</f>
        <v xml:space="preserve"> </v>
      </c>
      <c r="O84" s="40" t="str">
        <f>IF(VLOOKUP(A84,'Herre resultater'!$A$3:$BZ$125,27,FALSE)&gt;0,VLOOKUP(A84,'Herre resultater'!$A$3:$BZ$125,27,FALSE)," ")</f>
        <v xml:space="preserve"> </v>
      </c>
      <c r="P84" s="40" t="str">
        <f>IF(VLOOKUP(A84,'Herre resultater'!$A$3:$BZ$125,29,FALSE)&gt;0,VLOOKUP(A84,'Herre resultater'!$A$3:$BZ$125,29,FALSE)," ")</f>
        <v xml:space="preserve"> </v>
      </c>
      <c r="Q84" s="40" t="str">
        <f>IF(VLOOKUP(A84,'Herre resultater'!$A$3:$BZ$125,31,FALSE)&gt;0,VLOOKUP(A84,'Herre resultater'!$A$3:$BZ$125,31,FALSE)," ")</f>
        <v xml:space="preserve"> </v>
      </c>
      <c r="R84" s="40" t="str">
        <f>IF(VLOOKUP(A84,'Herre resultater'!$A$3:$BZ$125,33,FALSE)&gt;0,VLOOKUP(A84,'Herre resultater'!$A$3:$BZ$125,33,FALSE)," ")</f>
        <v xml:space="preserve"> </v>
      </c>
      <c r="S84" s="40" t="str">
        <f>IF(VLOOKUP(A84,'Herre resultater'!$A$3:$BZ$125,35,FALSE)&gt;0,VLOOKUP(A84,'Herre resultater'!$A$3:$BZ$125,35,FALSE)," ")</f>
        <v xml:space="preserve"> </v>
      </c>
      <c r="T84" s="40" t="str">
        <f>IF(VLOOKUP(A84,'Herre resultater'!$A$3:$BZ$125,37,FALSE)&gt;0,VLOOKUP(A84,'Herre resultater'!$A$3:$BZ$125,37,FALSE)," ")</f>
        <v xml:space="preserve"> </v>
      </c>
      <c r="U84" s="1" t="str">
        <f>IF(VLOOKUP(A84,'Herre resultater'!$A$3:$BZ$125,39,FALSE)&gt;0,VLOOKUP(A84,'Herre resultater'!$A$3:$BZ$125,39,FALSE)," ")</f>
        <v xml:space="preserve"> </v>
      </c>
      <c r="V84" t="str">
        <f>IF(VLOOKUP(A84,'Herre resultater'!$A$3:$BZ$125,41,FALSE)&gt;0,VLOOKUP(A84,'Herre resultater'!$A$3:$BZ$125,41,FALSE)," ")</f>
        <v xml:space="preserve"> </v>
      </c>
      <c r="W84" s="1" t="str">
        <f>IF(VLOOKUP(A84,'Herre resultater'!$A$3:$BZ$125,43,FALSE)&gt;0,VLOOKUP(A84,'Herre resultater'!$A$3:$BZ$125,43,FALSE)," ")</f>
        <v xml:space="preserve"> </v>
      </c>
      <c r="X84" s="1" t="str">
        <f>IF(VLOOKUP(A84,'Herre resultater'!$A$3:$BZ$125,45,FALSE)&gt;0,VLOOKUP(A84,'Herre resultater'!$A$3:$BZ$125,45,FALSE)," ")</f>
        <v xml:space="preserve"> </v>
      </c>
      <c r="Y84" s="40" t="str">
        <f>IF(VLOOKUP(A84,'Herre resultater'!$A$3:$BZ$125,47,FALSE)&gt;0,VLOOKUP(A84,'Herre resultater'!$A$3:$BZ$125,47,FALSE)," ")</f>
        <v xml:space="preserve"> </v>
      </c>
      <c r="Z84" s="1" t="str">
        <f>IF(VLOOKUP(A84,'Herre resultater'!$A$3:$BZ$125,49,FALSE)&gt;0,VLOOKUP(A84,'Herre resultater'!$A$3:$BZ$125,49,FALSE)," ")</f>
        <v xml:space="preserve"> </v>
      </c>
      <c r="AA84" s="40" t="str">
        <f>IF(VLOOKUP(A84,'Herre resultater'!$A$3:$BZ$125,51,FALSE)&gt;0,VLOOKUP(A84,'Herre resultater'!$A$3:$BZ$125,51,FALSE)," ")</f>
        <v xml:space="preserve"> </v>
      </c>
      <c r="AB84" s="1" t="str">
        <f>IF(VLOOKUP(A84,'Herre resultater'!$A$3:$BZ$125,53,FALSE)&gt;0,VLOOKUP(A84,'Herre resultater'!$A$3:$BZ$125,53,FALSE)," ")</f>
        <v xml:space="preserve"> </v>
      </c>
      <c r="AC84">
        <f>IF(VLOOKUP(A84,'Herre resultater'!$A$3:$BZ$125,55,FALSE)&gt;0,VLOOKUP(A84,'Herre resultater'!$A$3:$BZ$125,55,FALSE)," ")</f>
        <v>8</v>
      </c>
      <c r="AD84" s="1" t="str">
        <f>IF(VLOOKUP(A84,'Herre resultater'!$A$3:$BZ$125,57,FALSE)&gt;0,VLOOKUP(A84,'Herre resultater'!$A$3:$BZ$125,57,FALSE)," ")</f>
        <v xml:space="preserve"> </v>
      </c>
    </row>
    <row r="85" spans="1:30">
      <c r="C85" s="19"/>
      <c r="J85" s="44"/>
      <c r="K85" s="45"/>
      <c r="L85" s="40"/>
      <c r="M85" s="40"/>
      <c r="N85" s="40"/>
      <c r="O85" s="40"/>
      <c r="P85" s="40"/>
      <c r="Q85" s="40"/>
      <c r="R85" s="40"/>
      <c r="S85" s="40"/>
      <c r="T85" s="40"/>
      <c r="X85" s="1"/>
      <c r="Y85" s="40"/>
      <c r="Z85" s="1"/>
      <c r="AA85" s="40"/>
    </row>
    <row r="86" spans="1:30">
      <c r="X86" s="38"/>
      <c r="Y86" s="40"/>
    </row>
    <row r="87" spans="1:30">
      <c r="X87" s="38"/>
      <c r="Y87" s="40"/>
    </row>
    <row r="88" spans="1:30">
      <c r="X88" s="38"/>
      <c r="Y88" s="40"/>
    </row>
    <row r="89" spans="1:30">
      <c r="X89" s="38"/>
      <c r="Y89" s="40"/>
    </row>
    <row r="90" spans="1:30">
      <c r="X90" s="38"/>
      <c r="Y90" s="40"/>
    </row>
    <row r="91" spans="1:30">
      <c r="X91" s="38"/>
      <c r="Y91" s="40"/>
    </row>
    <row r="92" spans="1:30">
      <c r="X92" s="38"/>
      <c r="Y92" s="40"/>
    </row>
    <row r="93" spans="1:30">
      <c r="X93" s="38"/>
      <c r="Y93" s="40"/>
    </row>
    <row r="94" spans="1:30">
      <c r="X94" s="38"/>
      <c r="Y94" s="40"/>
    </row>
    <row r="95" spans="1:30">
      <c r="X95" s="38"/>
      <c r="Y95" s="40"/>
    </row>
    <row r="96" spans="1:30">
      <c r="X96" s="38"/>
      <c r="Y96" s="40"/>
    </row>
    <row r="97" spans="24:25">
      <c r="X97" s="38"/>
      <c r="Y97" s="40"/>
    </row>
    <row r="98" spans="24:25">
      <c r="X98" s="38"/>
      <c r="Y98" s="40"/>
    </row>
    <row r="99" spans="24:25">
      <c r="X99" s="38"/>
      <c r="Y99" s="40"/>
    </row>
    <row r="100" spans="24:25">
      <c r="X100" s="38"/>
      <c r="Y100" s="40"/>
    </row>
    <row r="101" spans="24:25">
      <c r="X101" s="38"/>
      <c r="Y101" s="40"/>
    </row>
    <row r="102" spans="24:25">
      <c r="X102" s="38"/>
      <c r="Y102" s="40"/>
    </row>
    <row r="103" spans="24:25">
      <c r="X103" s="38"/>
      <c r="Y103" s="40"/>
    </row>
    <row r="104" spans="24:25">
      <c r="X104" s="38"/>
      <c r="Y104" s="40"/>
    </row>
    <row r="105" spans="24:25">
      <c r="X105" s="38"/>
      <c r="Y105" s="40"/>
    </row>
    <row r="106" spans="24:25">
      <c r="X106" s="38"/>
      <c r="Y106" s="40"/>
    </row>
    <row r="107" spans="24:25">
      <c r="X107" s="38"/>
      <c r="Y107" s="40"/>
    </row>
    <row r="108" spans="24:25">
      <c r="X108" s="38"/>
      <c r="Y108" s="40"/>
    </row>
    <row r="109" spans="24:25">
      <c r="X109" s="38"/>
      <c r="Y109" s="40"/>
    </row>
    <row r="110" spans="24:25">
      <c r="X110" s="38"/>
      <c r="Y110" s="40"/>
    </row>
    <row r="111" spans="24:25">
      <c r="X111" s="38"/>
      <c r="Y111" s="40"/>
    </row>
    <row r="112" spans="24:25">
      <c r="X112" s="38"/>
      <c r="Y112" s="40"/>
    </row>
    <row r="113" spans="24:25">
      <c r="X113" s="38"/>
      <c r="Y113" s="40"/>
    </row>
    <row r="114" spans="24:25">
      <c r="X114" s="38"/>
      <c r="Y114" s="40"/>
    </row>
    <row r="115" spans="24:25">
      <c r="X115" s="38"/>
      <c r="Y115" s="40"/>
    </row>
    <row r="116" spans="24:25">
      <c r="X116" s="38"/>
      <c r="Y116" s="40"/>
    </row>
    <row r="117" spans="24:25">
      <c r="X117" s="38"/>
      <c r="Y117" s="40"/>
    </row>
    <row r="118" spans="24:25">
      <c r="X118" s="38"/>
      <c r="Y118" s="40"/>
    </row>
    <row r="119" spans="24:25">
      <c r="X119" s="38"/>
      <c r="Y119" s="40"/>
    </row>
    <row r="120" spans="24:25">
      <c r="X120" s="38"/>
      <c r="Y120" s="40"/>
    </row>
    <row r="121" spans="24:25">
      <c r="X121" s="38"/>
      <c r="Y121" s="40"/>
    </row>
    <row r="122" spans="24:25">
      <c r="X122" s="38"/>
      <c r="Y122" s="40"/>
    </row>
    <row r="123" spans="24:25">
      <c r="X123" s="38"/>
      <c r="Y123" s="40"/>
    </row>
    <row r="124" spans="24:25">
      <c r="X124" s="38"/>
      <c r="Y124" s="40"/>
    </row>
    <row r="125" spans="24:25">
      <c r="X125" s="38"/>
      <c r="Y125" s="40"/>
    </row>
    <row r="126" spans="24:25">
      <c r="X126" s="38"/>
      <c r="Y126" s="40"/>
    </row>
    <row r="127" spans="24:25">
      <c r="X127" s="38"/>
      <c r="Y127" s="40"/>
    </row>
    <row r="128" spans="24:25">
      <c r="X128" s="38"/>
      <c r="Y128" s="40"/>
    </row>
    <row r="129" spans="24:25">
      <c r="X129" s="38"/>
      <c r="Y129" s="40"/>
    </row>
    <row r="130" spans="24:25">
      <c r="X130" s="38"/>
      <c r="Y130" s="40"/>
    </row>
    <row r="131" spans="24:25">
      <c r="X131" s="38"/>
      <c r="Y131" s="40"/>
    </row>
    <row r="132" spans="24:25">
      <c r="X132" s="38"/>
      <c r="Y132" s="40"/>
    </row>
    <row r="133" spans="24:25">
      <c r="X133" s="38"/>
      <c r="Y133" s="40"/>
    </row>
    <row r="134" spans="24:25">
      <c r="X134" s="38"/>
      <c r="Y134" s="40"/>
    </row>
    <row r="135" spans="24:25">
      <c r="X135" s="38"/>
      <c r="Y135" s="40"/>
    </row>
    <row r="136" spans="24:25">
      <c r="X136" s="38"/>
      <c r="Y136" s="40"/>
    </row>
    <row r="137" spans="24:25">
      <c r="X137" s="38"/>
      <c r="Y137" s="40"/>
    </row>
    <row r="138" spans="24:25">
      <c r="X138" s="38"/>
      <c r="Y138" s="40"/>
    </row>
    <row r="139" spans="24:25">
      <c r="X139" s="38"/>
      <c r="Y139" s="40"/>
    </row>
    <row r="140" spans="24:25">
      <c r="X140" s="38"/>
      <c r="Y140" s="40"/>
    </row>
    <row r="141" spans="24:25">
      <c r="X141" s="38"/>
      <c r="Y141" s="40"/>
    </row>
    <row r="142" spans="24:25">
      <c r="X142" s="38"/>
      <c r="Y142" s="40"/>
    </row>
    <row r="143" spans="24:25">
      <c r="X143" s="38"/>
      <c r="Y143" s="40"/>
    </row>
    <row r="144" spans="24:25">
      <c r="X144" s="38"/>
      <c r="Y144" s="40"/>
    </row>
    <row r="145" spans="24:25">
      <c r="X145" s="38"/>
      <c r="Y145" s="40"/>
    </row>
    <row r="146" spans="24:25">
      <c r="X146" s="38"/>
      <c r="Y146" s="40"/>
    </row>
    <row r="147" spans="24:25">
      <c r="X147" s="38"/>
      <c r="Y147" s="40"/>
    </row>
    <row r="148" spans="24:25">
      <c r="X148" s="38"/>
      <c r="Y148" s="40"/>
    </row>
    <row r="149" spans="24:25">
      <c r="X149" s="38"/>
      <c r="Y149" s="40"/>
    </row>
    <row r="150" spans="24:25">
      <c r="X150" s="38"/>
      <c r="Y150" s="40"/>
    </row>
    <row r="151" spans="24:25">
      <c r="X151" s="38"/>
      <c r="Y151" s="40"/>
    </row>
    <row r="152" spans="24:25">
      <c r="X152" s="38"/>
      <c r="Y152" s="40"/>
    </row>
    <row r="153" spans="24:25">
      <c r="X153" s="38"/>
      <c r="Y153" s="40"/>
    </row>
    <row r="154" spans="24:25">
      <c r="X154" s="38"/>
      <c r="Y154" s="40"/>
    </row>
    <row r="155" spans="24:25">
      <c r="X155" s="38"/>
      <c r="Y155" s="40"/>
    </row>
    <row r="156" spans="24:25">
      <c r="X156" s="38"/>
      <c r="Y156" s="40"/>
    </row>
    <row r="157" spans="24:25">
      <c r="X157" s="38"/>
      <c r="Y157" s="40"/>
    </row>
    <row r="158" spans="24:25">
      <c r="X158" s="38"/>
      <c r="Y158" s="40"/>
    </row>
    <row r="159" spans="24:25">
      <c r="X159" s="38"/>
      <c r="Y159" s="40"/>
    </row>
    <row r="160" spans="24:25">
      <c r="X160" s="38"/>
      <c r="Y160" s="40"/>
    </row>
    <row r="161" spans="24:25">
      <c r="X161" s="38"/>
      <c r="Y161" s="40"/>
    </row>
  </sheetData>
  <autoFilter ref="C10:C73"/>
  <sortState ref="A11:W73">
    <sortCondition ref="A11:A73"/>
  </sortState>
  <mergeCells count="9">
    <mergeCell ref="AB9:AD9"/>
    <mergeCell ref="X9:Y9"/>
    <mergeCell ref="Z9:AA9"/>
    <mergeCell ref="U9:W9"/>
    <mergeCell ref="E9:F9"/>
    <mergeCell ref="G9:I9"/>
    <mergeCell ref="J9:K9"/>
    <mergeCell ref="M9:P9"/>
    <mergeCell ref="Q9:T9"/>
  </mergeCells>
  <hyperlinks>
    <hyperlink ref="B67" r:id="rId1" display="http://www.sportstiming.dk/Results/IndividualResult.aspx?Id=898136&amp;Round=3123&amp;Page=1&amp;Search=langgarver&amp;Theme=esrum"/>
    <hyperlink ref="B68" r:id="rId2" display="http://www.sportstiming.dk/Results/IndividualResult.aspx?Id=898166&amp;Round=3123&amp;Page=1&amp;Search=langgarver&amp;Theme=esrum"/>
    <hyperlink ref="B69" r:id="rId3" display="http://www.sportstiming.dk/Results/IndividualResult.aspx?Id=898163&amp;Round=3123&amp;Page=1&amp;Search=langgarver&amp;Theme=esrum"/>
    <hyperlink ref="B70" r:id="rId4" display="http://www.sportstiming.dk/Results/IndividualResult.aspx?Id=898159&amp;Round=3123&amp;Page=1&amp;Search=langgarver&amp;Theme=esrum"/>
    <hyperlink ref="B71" r:id="rId5" display="http://www.sportstiming.dk/Results/IndividualResult.aspx?Id=798311&amp;Round=3123&amp;Page=1&amp;Search=langgarver&amp;Theme=esrum"/>
    <hyperlink ref="B72" r:id="rId6" display="http://www.sportstiming.dk/Results/IndividualResult.aspx?Id=900726&amp;Round=3124&amp;Page=1&amp;Search=langgarver&amp;Theme=esrum"/>
  </hyperlinks>
  <pageMargins left="0.7" right="0.7" top="0.75" bottom="0.75" header="0.3" footer="0.3"/>
  <pageSetup paperSize="9" orientation="portrait" horizontalDpi="4294967293" verticalDpi="4294967293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3"/>
  <sheetViews>
    <sheetView zoomScaleNormal="100" workbookViewId="0">
      <selection activeCell="A12" sqref="A12"/>
    </sheetView>
  </sheetViews>
  <sheetFormatPr defaultRowHeight="15"/>
  <cols>
    <col min="1" max="1" width="3" style="1" bestFit="1" customWidth="1"/>
    <col min="2" max="2" width="32" customWidth="1"/>
    <col min="3" max="3" width="10.5703125" style="1" customWidth="1"/>
    <col min="4" max="4" width="9.140625" style="1"/>
    <col min="5" max="5" width="5.85546875" style="1" customWidth="1"/>
    <col min="6" max="6" width="5.7109375" bestFit="1" customWidth="1"/>
    <col min="7" max="7" width="6.28515625" style="1" bestFit="1" customWidth="1"/>
    <col min="8" max="8" width="5.7109375" bestFit="1" customWidth="1"/>
    <col min="9" max="9" width="7.7109375" style="1" bestFit="1" customWidth="1"/>
    <col min="10" max="10" width="5.7109375" bestFit="1" customWidth="1"/>
    <col min="11" max="12" width="7.7109375" bestFit="1" customWidth="1"/>
    <col min="13" max="14" width="5.7109375" bestFit="1" customWidth="1"/>
    <col min="15" max="16" width="6.7109375" bestFit="1" customWidth="1"/>
    <col min="17" max="18" width="5.7109375" bestFit="1" customWidth="1"/>
    <col min="19" max="20" width="6.7109375" bestFit="1" customWidth="1"/>
    <col min="21" max="21" width="6.28515625" style="1" bestFit="1" customWidth="1"/>
    <col min="22" max="22" width="5.7109375" bestFit="1" customWidth="1"/>
    <col min="23" max="23" width="7.7109375" style="1" bestFit="1" customWidth="1"/>
    <col min="28" max="28" width="6.28515625" style="1" bestFit="1" customWidth="1"/>
    <col min="29" max="29" width="5.7109375" bestFit="1" customWidth="1"/>
    <col min="30" max="30" width="7.7109375" style="1" bestFit="1" customWidth="1"/>
  </cols>
  <sheetData>
    <row r="1" spans="1:30" ht="18.75">
      <c r="A1" s="39"/>
      <c r="B1" s="52" t="s">
        <v>211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AB1" s="39"/>
      <c r="AC1" s="39"/>
      <c r="AD1" s="39"/>
    </row>
    <row r="2" spans="1:30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AB2" s="39"/>
      <c r="AC2" s="39"/>
      <c r="AD2" s="39"/>
    </row>
    <row r="3" spans="1:30">
      <c r="A3" s="39"/>
      <c r="B3" s="39" t="s">
        <v>206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AB3" s="39"/>
      <c r="AC3" s="39"/>
      <c r="AD3" s="39"/>
    </row>
    <row r="4" spans="1:30">
      <c r="A4" s="39"/>
      <c r="B4" s="39" t="s">
        <v>207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AB4" s="39"/>
      <c r="AC4" s="39"/>
      <c r="AD4" s="39"/>
    </row>
    <row r="5" spans="1:30">
      <c r="A5" s="39"/>
      <c r="B5" s="53" t="s">
        <v>212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AB5" s="39"/>
      <c r="AC5" s="39"/>
      <c r="AD5" s="39"/>
    </row>
    <row r="6" spans="1:30">
      <c r="A6" s="39"/>
      <c r="B6" s="53" t="s">
        <v>213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AB6" s="39"/>
      <c r="AC6" s="39"/>
      <c r="AD6" s="39"/>
    </row>
    <row r="7" spans="1:30">
      <c r="A7" s="39"/>
      <c r="B7" s="53" t="s">
        <v>210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AB7" s="39"/>
      <c r="AC7" s="39"/>
      <c r="AD7" s="39"/>
    </row>
    <row r="8" spans="1:30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AB8" s="39"/>
      <c r="AC8" s="39"/>
      <c r="AD8" s="39"/>
    </row>
    <row r="9" spans="1:30" s="6" customFormat="1">
      <c r="A9" s="55"/>
      <c r="B9" s="56"/>
      <c r="C9" s="55"/>
      <c r="D9" s="55"/>
      <c r="E9" s="67" t="s">
        <v>174</v>
      </c>
      <c r="F9" s="67"/>
      <c r="G9" s="67" t="s">
        <v>175</v>
      </c>
      <c r="H9" s="67"/>
      <c r="I9" s="67"/>
      <c r="J9" s="68" t="s">
        <v>185</v>
      </c>
      <c r="K9" s="69"/>
      <c r="L9" s="32" t="s">
        <v>203</v>
      </c>
      <c r="M9" s="68" t="s">
        <v>219</v>
      </c>
      <c r="N9" s="70"/>
      <c r="O9" s="70"/>
      <c r="P9" s="69"/>
      <c r="Q9" s="68" t="s">
        <v>222</v>
      </c>
      <c r="R9" s="70"/>
      <c r="S9" s="70"/>
      <c r="T9" s="69"/>
      <c r="U9" s="67" t="s">
        <v>224</v>
      </c>
      <c r="V9" s="67"/>
      <c r="W9" s="67"/>
      <c r="X9" s="67" t="s">
        <v>254</v>
      </c>
      <c r="Y9" s="67"/>
      <c r="Z9" s="67" t="s">
        <v>255</v>
      </c>
      <c r="AA9" s="67"/>
      <c r="AB9" s="67" t="s">
        <v>264</v>
      </c>
      <c r="AC9" s="67"/>
      <c r="AD9" s="67"/>
    </row>
    <row r="10" spans="1:30" s="29" customFormat="1">
      <c r="A10" s="30"/>
      <c r="B10" s="31" t="s">
        <v>0</v>
      </c>
      <c r="C10" s="32" t="s">
        <v>184</v>
      </c>
      <c r="D10" s="28" t="s">
        <v>1</v>
      </c>
      <c r="E10" s="28" t="s">
        <v>182</v>
      </c>
      <c r="F10" s="27" t="s">
        <v>177</v>
      </c>
      <c r="G10" s="28" t="s">
        <v>183</v>
      </c>
      <c r="H10" s="27" t="s">
        <v>2</v>
      </c>
      <c r="I10" s="28" t="s">
        <v>179</v>
      </c>
      <c r="J10" s="27" t="s">
        <v>2</v>
      </c>
      <c r="K10" s="28" t="s">
        <v>179</v>
      </c>
      <c r="L10" s="28" t="s">
        <v>179</v>
      </c>
      <c r="M10" s="28" t="s">
        <v>215</v>
      </c>
      <c r="N10" s="28" t="s">
        <v>216</v>
      </c>
      <c r="O10" s="28" t="s">
        <v>217</v>
      </c>
      <c r="P10" s="28" t="s">
        <v>218</v>
      </c>
      <c r="Q10" s="28" t="s">
        <v>215</v>
      </c>
      <c r="R10" s="28" t="s">
        <v>216</v>
      </c>
      <c r="S10" s="28" t="s">
        <v>217</v>
      </c>
      <c r="T10" s="28" t="s">
        <v>218</v>
      </c>
      <c r="U10" s="28" t="s">
        <v>225</v>
      </c>
      <c r="V10" s="27" t="s">
        <v>2</v>
      </c>
      <c r="W10" s="28" t="s">
        <v>226</v>
      </c>
      <c r="X10" s="28" t="s">
        <v>182</v>
      </c>
      <c r="Y10" s="66" t="s">
        <v>177</v>
      </c>
      <c r="Z10" s="28" t="s">
        <v>256</v>
      </c>
      <c r="AA10" s="66" t="s">
        <v>257</v>
      </c>
      <c r="AB10" s="27" t="s">
        <v>2</v>
      </c>
      <c r="AC10" s="28" t="s">
        <v>179</v>
      </c>
      <c r="AD10" s="32" t="s">
        <v>274</v>
      </c>
    </row>
    <row r="11" spans="1:30">
      <c r="A11" s="1">
        <v>1</v>
      </c>
      <c r="B11" s="2" t="s">
        <v>126</v>
      </c>
      <c r="C11" s="19">
        <f>VLOOKUP(A11,'Dame resultater'!$A$3:$Z$125,4,)</f>
        <v>50</v>
      </c>
      <c r="D11" s="1">
        <f>IF(SUM(E11:AD11)&gt;0,SUM(E11:AD11), 0)</f>
        <v>54</v>
      </c>
      <c r="E11" s="1" t="str">
        <f>IF(VLOOKUP(A11,'Dame resultater'!$A$3:$Z$125,7,FALSE)&gt;0,VLOOKUP(A11,'Dame resultater'!$A$3:$Z$125,7,FALSE)," ")</f>
        <v xml:space="preserve"> </v>
      </c>
      <c r="F11" t="str">
        <f>IF(VLOOKUP(A11,'Dame resultater'!$A$3:$Z$125,9,FALSE)&gt;0,VLOOKUP(A11,'Dame resultater'!$A$3:$Z$125,9,FALSE)," ")</f>
        <v xml:space="preserve"> </v>
      </c>
      <c r="G11" s="1" t="str">
        <f>IF(VLOOKUP(A11,'Dame resultater'!$A$3:$Z$125,11,FALSE)&gt;0,VLOOKUP(A11,'Dame resultater'!$A$3:$Z$125,11,FALSE)," ")</f>
        <v xml:space="preserve"> </v>
      </c>
      <c r="H11" t="str">
        <f>IF(VLOOKUP(A11,'Dame resultater'!$A$3:$Z$125,13,FALSE)&gt;0,VLOOKUP(A11,'Dame resultater'!$A$3:$Z$125,13,FALSE)," ")</f>
        <v xml:space="preserve"> </v>
      </c>
      <c r="I11" s="1" t="str">
        <f>IF(VLOOKUP(A11,'Dame resultater'!$A$3:$Z$125,15,FALSE)&gt;0,VLOOKUP(A11,'Dame resultater'!$A$3:$Z$125,15,FALSE)," ")</f>
        <v xml:space="preserve"> </v>
      </c>
      <c r="J11" s="44" t="str">
        <f>IF(VLOOKUP(A11,'Dame resultater'!$A$3:$Z$125,17,FALSE)&gt;0,VLOOKUP(A11,'Dame resultater'!$A$3:$Z$125,17,FALSE)," ")</f>
        <v xml:space="preserve"> </v>
      </c>
      <c r="K11" s="45" t="str">
        <f>IF(VLOOKUP(A11,'Dame resultater'!$A$3:$Z$125,19,FALSE)&gt;0,VLOOKUP(A11,'Dame resultater'!$A$3:$Z$125,19,FALSE)," ")</f>
        <v xml:space="preserve"> </v>
      </c>
      <c r="L11" s="44">
        <f>IF(VLOOKUP(A11,'Dame resultater'!$A$3:$Z$125,21,FALSE)&gt;0,VLOOKUP(A11,'Dame resultater'!$A$3:$Z$125,21,FALSE)," ")</f>
        <v>8</v>
      </c>
      <c r="M11" s="40" t="str">
        <f>IF(VLOOKUP(A11,'Dame resultater'!$A$3:$Z$125,23,FALSE)&gt;0,VLOOKUP(A11,'Dame resultater'!$A$3:$Z$125,23,FALSE)," ")</f>
        <v xml:space="preserve"> </v>
      </c>
      <c r="N11" s="40" t="str">
        <f>IF(VLOOKUP(A11,'Dame resultater'!$A$3:$Z$125,25,FALSE)&gt;0,VLOOKUP(A11,'Dame resultater'!$A$3:$Z$125,25,FALSE)," ")</f>
        <v xml:space="preserve"> </v>
      </c>
      <c r="O11" s="40" t="str">
        <f>IF(VLOOKUP(A11,'Dame resultater'!$A$3:$BZ$125,27,FALSE)&gt;0,VLOOKUP(A11,'Dame resultater'!$A$3:$BZ$125,27,FALSE)," ")</f>
        <v xml:space="preserve"> </v>
      </c>
      <c r="P11" s="40" t="str">
        <f>IF(VLOOKUP(A11,'Dame resultater'!$A$3:$BZ$125,29,FALSE)&gt;0,VLOOKUP(A11,'Dame resultater'!$A$3:$BZ$125,29,FALSE)," ")</f>
        <v xml:space="preserve"> </v>
      </c>
      <c r="Q11" t="str">
        <f>IF(VLOOKUP(A11,'Dame resultater'!$A$3:$BZ$125,31,FALSE)&gt;0,VLOOKUP(A11,'Dame resultater'!$A$3:$BZ$125,31,FALSE)," ")</f>
        <v xml:space="preserve"> </v>
      </c>
      <c r="R11" t="str">
        <f>IF(VLOOKUP(A11,'Dame resultater'!$A$3:$BZ$125,33,FALSE)&gt;0,VLOOKUP(A11,'Dame resultater'!$A$3:$BZ$125,33,FALSE)," ")</f>
        <v xml:space="preserve"> </v>
      </c>
      <c r="S11" t="str">
        <f>IF(VLOOKUP(A11,'Dame resultater'!$A$3:$BZ$125,35,FALSE)&gt;0,VLOOKUP(A11,'Dame resultater'!$A$3:$BZ$125,35,FALSE)," ")</f>
        <v xml:space="preserve"> </v>
      </c>
      <c r="T11" t="str">
        <f>IF(VLOOKUP(A11,'Dame resultater'!$A$3:$BZ$125,37,FALSE)&gt;0,VLOOKUP(A11,'Dame resultater'!$A$3:$BZ$125,37,FALSE)," ")</f>
        <v xml:space="preserve"> </v>
      </c>
      <c r="U11" s="1" t="str">
        <f>IF(VLOOKUP(A11,'Dame resultater'!$A$3:$BZ$125,39,FALSE)&gt;0,VLOOKUP(A11,'Dame resultater'!$A$3:$BZ$125,39,FALSE)," ")</f>
        <v xml:space="preserve"> </v>
      </c>
      <c r="V11" t="str">
        <f>IF(VLOOKUP(A11,'Dame resultater'!$A$3:$BZ$125,41,FALSE)&gt;0,VLOOKUP(A11,'Dame resultater'!$A$3:$BZ$125,41,FALSE)," ")</f>
        <v xml:space="preserve"> </v>
      </c>
      <c r="W11" s="1">
        <f>IF(VLOOKUP(A11,'Dame resultater'!$A$3:$BZ$125,43,FALSE)&gt;0,VLOOKUP(A11,'Dame resultater'!$A$3:$BZ$125,43,FALSE)," ")</f>
        <v>23</v>
      </c>
      <c r="X11" s="1" t="str">
        <f>IF(VLOOKUP(A11,'Dame resultater'!$A$3:$BZ$125,45,FALSE)&gt;0,VLOOKUP(A11,'Dame resultater'!$A$3:$BZ$125,45,FALSE)," ")</f>
        <v xml:space="preserve"> </v>
      </c>
      <c r="Y11" s="40" t="str">
        <f>IF(VLOOKUP(A11,'Dame resultater'!$A$3:$BZ$125,47,FALSE)&gt;0,VLOOKUP(A11,'Dame resultater'!$A$3:$BZ$125,47,FALSE)," ")</f>
        <v xml:space="preserve"> </v>
      </c>
      <c r="Z11" s="1">
        <f>IF(VLOOKUP(A11,'Dame resultater'!$A$3:$BZ$125,49,FALSE)&gt;0,VLOOKUP(A11,'Dame resultater'!$A$3:$BZ$125,49,FALSE)," ")</f>
        <v>23</v>
      </c>
      <c r="AA11" s="40" t="str">
        <f>IF(VLOOKUP(A11,'Dame resultater'!$A$3:$BZ$125,51,FALSE)&gt;0,VLOOKUP(A11,'Dame resultater'!$A$3:$BZ$125,51,FALSE)," ")</f>
        <v xml:space="preserve"> </v>
      </c>
      <c r="AB11" s="1" t="str">
        <f>IF(VLOOKUP(A11,'Dame resultater'!$A$3:$BZ$125,53,FALSE)&gt;0,VLOOKUP(A11,'Dame resultater'!$A$3:$BZ$125,53,FALSE)," ")</f>
        <v xml:space="preserve"> </v>
      </c>
      <c r="AC11" t="str">
        <f>IF(VLOOKUP(A11,'Dame resultater'!$A$3:$BZ$125,55,FALSE)&gt;0,VLOOKUP(A11,'Dame resultater'!$A$3:$BZ$125,55,FALSE)," ")</f>
        <v xml:space="preserve"> </v>
      </c>
      <c r="AD11" s="1" t="str">
        <f>IF(VLOOKUP(A11,'Dame resultater'!$A$3:$BZ$125,57,FALSE)&gt;0,VLOOKUP(A11,'Dame resultater'!$A$3:$BZ$125,57,FALSE)," ")</f>
        <v xml:space="preserve"> </v>
      </c>
    </row>
    <row r="12" spans="1:30">
      <c r="A12" s="1">
        <v>2</v>
      </c>
      <c r="B12" s="16" t="s">
        <v>128</v>
      </c>
      <c r="C12" s="19">
        <f>VLOOKUP(A12,'Dame resultater'!$A$3:$Z$125,4,)</f>
        <v>40</v>
      </c>
      <c r="D12" s="1">
        <f t="shared" ref="D12:D70" si="0">IF(SUM(E12:AD12)&gt;0,SUM(E12:AD12), 0)</f>
        <v>0</v>
      </c>
      <c r="E12" s="1" t="str">
        <f>IF(VLOOKUP(A12,'Dame resultater'!$A$3:$Z$125,7,FALSE)&gt;0,VLOOKUP(A12,'Dame resultater'!$A$3:$Z$125,7,FALSE)," ")</f>
        <v xml:space="preserve"> </v>
      </c>
      <c r="F12" t="str">
        <f>IF(VLOOKUP(A12,'Dame resultater'!$A$3:$Z$125,9,FALSE)&gt;0,VLOOKUP(A12,'Dame resultater'!$A$3:$Z$125,9,FALSE)," ")</f>
        <v xml:space="preserve"> </v>
      </c>
      <c r="G12" s="1" t="str">
        <f>IF(VLOOKUP(A12,'Dame resultater'!$A$3:$Z$125,11,FALSE)&gt;0,VLOOKUP(A12,'Dame resultater'!$A$3:$Z$125,11,FALSE)," ")</f>
        <v xml:space="preserve"> </v>
      </c>
      <c r="H12" t="str">
        <f>IF(VLOOKUP(A12,'Dame resultater'!$A$3:$Z$125,13,FALSE)&gt;0,VLOOKUP(A12,'Dame resultater'!$A$3:$Z$125,13,FALSE)," ")</f>
        <v xml:space="preserve"> </v>
      </c>
      <c r="I12" s="1" t="str">
        <f>IF(VLOOKUP(A12,'Dame resultater'!$A$3:$Z$125,15,FALSE)&gt;0,VLOOKUP(A12,'Dame resultater'!$A$3:$Z$125,15,FALSE)," ")</f>
        <v xml:space="preserve"> </v>
      </c>
      <c r="J12" s="44" t="str">
        <f>IF(VLOOKUP(A12,'Dame resultater'!$A$3:$Z$125,17,FALSE)&gt;0,VLOOKUP(A12,'Dame resultater'!$A$3:$Z$125,17,FALSE)," ")</f>
        <v xml:space="preserve"> </v>
      </c>
      <c r="K12" s="45" t="str">
        <f>IF(VLOOKUP(A12,'Dame resultater'!$A$3:$Z$125,19,FALSE)&gt;0,VLOOKUP(A12,'Dame resultater'!$A$3:$Z$125,19,FALSE)," ")</f>
        <v xml:space="preserve"> </v>
      </c>
      <c r="L12" s="44" t="str">
        <f>IF(VLOOKUP(A12,'Dame resultater'!$A$3:$Z$125,21,FALSE)&gt;0,VLOOKUP(A12,'Dame resultater'!$A$3:$Z$125,21,FALSE)," ")</f>
        <v xml:space="preserve"> </v>
      </c>
      <c r="M12" s="40" t="str">
        <f>IF(VLOOKUP(A12,'Dame resultater'!$A$3:$Z$125,23,FALSE)&gt;0,VLOOKUP(A12,'Dame resultater'!$A$3:$Z$125,23,FALSE)," ")</f>
        <v xml:space="preserve"> </v>
      </c>
      <c r="N12" s="40" t="str">
        <f>IF(VLOOKUP(A12,'Dame resultater'!$A$3:$Z$125,25,FALSE)&gt;0,VLOOKUP(A12,'Dame resultater'!$A$3:$Z$125,25,FALSE)," ")</f>
        <v xml:space="preserve"> </v>
      </c>
      <c r="O12" s="40" t="str">
        <f>IF(VLOOKUP(A12,'Dame resultater'!$A$3:$BZ$125,27,FALSE)&gt;0,VLOOKUP(A12,'Dame resultater'!$A$3:$BZ$125,27,FALSE)," ")</f>
        <v xml:space="preserve"> </v>
      </c>
      <c r="P12" s="40" t="str">
        <f>IF(VLOOKUP(A12,'Dame resultater'!$A$3:$BZ$125,29,FALSE)&gt;0,VLOOKUP(A12,'Dame resultater'!$A$3:$BZ$125,29,FALSE)," ")</f>
        <v xml:space="preserve"> </v>
      </c>
      <c r="Q12" t="str">
        <f>IF(VLOOKUP(A12,'Dame resultater'!$A$3:$BZ$125,31,FALSE)&gt;0,VLOOKUP(A12,'Dame resultater'!$A$3:$BZ$125,31,FALSE)," ")</f>
        <v xml:space="preserve"> </v>
      </c>
      <c r="R12" t="str">
        <f>IF(VLOOKUP(A12,'Dame resultater'!$A$3:$BZ$125,33,FALSE)&gt;0,VLOOKUP(A12,'Dame resultater'!$A$3:$BZ$125,33,FALSE)," ")</f>
        <v xml:space="preserve"> </v>
      </c>
      <c r="S12" t="str">
        <f>IF(VLOOKUP(A12,'Dame resultater'!$A$3:$BZ$125,35,FALSE)&gt;0,VLOOKUP(A12,'Dame resultater'!$A$3:$BZ$125,35,FALSE)," ")</f>
        <v xml:space="preserve"> </v>
      </c>
      <c r="T12" t="str">
        <f>IF(VLOOKUP(A12,'Dame resultater'!$A$3:$BZ$125,37,FALSE)&gt;0,VLOOKUP(A12,'Dame resultater'!$A$3:$BZ$125,37,FALSE)," ")</f>
        <v xml:space="preserve"> </v>
      </c>
      <c r="U12" s="1" t="str">
        <f>IF(VLOOKUP(A12,'Dame resultater'!$A$3:$BZ$125,39,FALSE)&gt;0,VLOOKUP(A12,'Dame resultater'!$A$3:$BZ$125,39,FALSE)," ")</f>
        <v xml:space="preserve"> </v>
      </c>
      <c r="V12" t="str">
        <f>IF(VLOOKUP(A12,'Dame resultater'!$A$3:$BZ$125,41,FALSE)&gt;0,VLOOKUP(A12,'Dame resultater'!$A$3:$BZ$125,41,FALSE)," ")</f>
        <v xml:space="preserve"> </v>
      </c>
      <c r="W12" s="1" t="str">
        <f>IF(VLOOKUP(A12,'Dame resultater'!$A$3:$BZ$125,43,FALSE)&gt;0,VLOOKUP(A12,'Dame resultater'!$A$3:$BZ$125,43,FALSE)," ")</f>
        <v xml:space="preserve"> </v>
      </c>
      <c r="X12" s="1" t="str">
        <f>IF(VLOOKUP(A12,'Dame resultater'!$A$3:$BZ$125,45,FALSE)&gt;0,VLOOKUP(A12,'Dame resultater'!$A$3:$BZ$125,45,FALSE)," ")</f>
        <v xml:space="preserve"> </v>
      </c>
      <c r="Y12" s="40" t="str">
        <f>IF(VLOOKUP(A12,'Dame resultater'!$A$3:$BZ$125,47,FALSE)&gt;0,VLOOKUP(A12,'Dame resultater'!$A$3:$BZ$125,47,FALSE)," ")</f>
        <v xml:space="preserve"> </v>
      </c>
      <c r="Z12" s="1" t="str">
        <f>IF(VLOOKUP(A12,'Dame resultater'!$A$3:$BZ$125,49,FALSE)&gt;0,VLOOKUP(A12,'Dame resultater'!$A$3:$BZ$125,49,FALSE)," ")</f>
        <v xml:space="preserve"> </v>
      </c>
      <c r="AA12" s="40" t="str">
        <f>IF(VLOOKUP(A12,'Dame resultater'!$A$3:$BZ$125,51,FALSE)&gt;0,VLOOKUP(A12,'Dame resultater'!$A$3:$BZ$125,51,FALSE)," ")</f>
        <v xml:space="preserve"> </v>
      </c>
      <c r="AB12" s="1" t="str">
        <f>IF(VLOOKUP(A12,'Dame resultater'!$A$3:$BZ$125,53,FALSE)&gt;0,VLOOKUP(A12,'Dame resultater'!$A$3:$BZ$125,53,FALSE)," ")</f>
        <v xml:space="preserve"> </v>
      </c>
      <c r="AC12" t="str">
        <f>IF(VLOOKUP(A12,'Dame resultater'!$A$3:$BZ$125,55,FALSE)&gt;0,VLOOKUP(A12,'Dame resultater'!$A$3:$BZ$125,55,FALSE)," ")</f>
        <v xml:space="preserve"> </v>
      </c>
      <c r="AD12" s="1" t="str">
        <f>IF(VLOOKUP(A12,'Dame resultater'!$A$3:$BZ$125,57,FALSE)&gt;0,VLOOKUP(A12,'Dame resultater'!$A$3:$BZ$125,57,FALSE)," ")</f>
        <v xml:space="preserve"> </v>
      </c>
    </row>
    <row r="13" spans="1:30">
      <c r="A13" s="1">
        <v>3</v>
      </c>
      <c r="B13" s="16" t="s">
        <v>104</v>
      </c>
      <c r="C13" s="19">
        <f>VLOOKUP(A13,'Dame resultater'!$A$3:$Z$125,4,)</f>
        <v>0</v>
      </c>
      <c r="D13" s="1">
        <f t="shared" si="0"/>
        <v>39</v>
      </c>
      <c r="E13" s="1" t="str">
        <f>IF(VLOOKUP(A13,'Dame resultater'!$A$3:$Z$125,7,FALSE)&gt;0,VLOOKUP(A13,'Dame resultater'!$A$3:$Z$125,7,FALSE)," ")</f>
        <v xml:space="preserve"> </v>
      </c>
      <c r="F13" t="str">
        <f>IF(VLOOKUP(A13,'Dame resultater'!$A$3:$Z$125,9,FALSE)&gt;0,VLOOKUP(A13,'Dame resultater'!$A$3:$Z$125,9,FALSE)," ")</f>
        <v xml:space="preserve"> </v>
      </c>
      <c r="G13" s="1" t="str">
        <f>IF(VLOOKUP(A13,'Dame resultater'!$A$3:$Z$125,11,FALSE)&gt;0,VLOOKUP(A13,'Dame resultater'!$A$3:$Z$125,11,FALSE)," ")</f>
        <v xml:space="preserve"> </v>
      </c>
      <c r="H13" t="str">
        <f>IF(VLOOKUP(A13,'Dame resultater'!$A$3:$Z$125,13,FALSE)&gt;0,VLOOKUP(A13,'Dame resultater'!$A$3:$Z$125,13,FALSE)," ")</f>
        <v xml:space="preserve"> </v>
      </c>
      <c r="I13" s="1" t="str">
        <f>IF(VLOOKUP(A13,'Dame resultater'!$A$3:$Z$125,15,FALSE)&gt;0,VLOOKUP(A13,'Dame resultater'!$A$3:$Z$125,15,FALSE)," ")</f>
        <v xml:space="preserve"> </v>
      </c>
      <c r="J13" s="44">
        <f>IF(VLOOKUP(A13,'Dame resultater'!$A$3:$Z$125,17,FALSE)&gt;0,VLOOKUP(A13,'Dame resultater'!$A$3:$Z$125,17,FALSE)," ")</f>
        <v>13</v>
      </c>
      <c r="K13" s="45" t="str">
        <f>IF(VLOOKUP(A13,'Dame resultater'!$A$3:$Z$125,19,FALSE)&gt;0,VLOOKUP(A13,'Dame resultater'!$A$3:$Z$125,19,FALSE)," ")</f>
        <v xml:space="preserve"> </v>
      </c>
      <c r="L13" s="44">
        <f>IF(VLOOKUP(A13,'Dame resultater'!$A$3:$Z$125,21,FALSE)&gt;0,VLOOKUP(A13,'Dame resultater'!$A$3:$Z$125,21,FALSE)," ")</f>
        <v>12</v>
      </c>
      <c r="M13" s="40" t="str">
        <f>IF(VLOOKUP(A13,'Dame resultater'!$A$3:$Z$125,23,FALSE)&gt;0,VLOOKUP(A13,'Dame resultater'!$A$3:$Z$125,23,FALSE)," ")</f>
        <v xml:space="preserve"> </v>
      </c>
      <c r="N13" s="40" t="str">
        <f>IF(VLOOKUP(A13,'Dame resultater'!$A$3:$Z$125,25,FALSE)&gt;0,VLOOKUP(A13,'Dame resultater'!$A$3:$Z$125,25,FALSE)," ")</f>
        <v xml:space="preserve"> </v>
      </c>
      <c r="O13" s="40" t="str">
        <f>IF(VLOOKUP(A13,'Dame resultater'!$A$3:$BZ$125,27,FALSE)&gt;0,VLOOKUP(A13,'Dame resultater'!$A$3:$BZ$125,27,FALSE)," ")</f>
        <v xml:space="preserve"> </v>
      </c>
      <c r="P13" s="40" t="str">
        <f>IF(VLOOKUP(A13,'Dame resultater'!$A$3:$BZ$125,29,FALSE)&gt;0,VLOOKUP(A13,'Dame resultater'!$A$3:$BZ$125,29,FALSE)," ")</f>
        <v xml:space="preserve"> </v>
      </c>
      <c r="Q13" t="str">
        <f>IF(VLOOKUP(A13,'Dame resultater'!$A$3:$BZ$125,31,FALSE)&gt;0,VLOOKUP(A13,'Dame resultater'!$A$3:$BZ$125,31,FALSE)," ")</f>
        <v xml:space="preserve"> </v>
      </c>
      <c r="R13" t="str">
        <f>IF(VLOOKUP(A13,'Dame resultater'!$A$3:$BZ$125,33,FALSE)&gt;0,VLOOKUP(A13,'Dame resultater'!$A$3:$BZ$125,33,FALSE)," ")</f>
        <v xml:space="preserve"> </v>
      </c>
      <c r="S13" t="str">
        <f>IF(VLOOKUP(A13,'Dame resultater'!$A$3:$BZ$125,35,FALSE)&gt;0,VLOOKUP(A13,'Dame resultater'!$A$3:$BZ$125,35,FALSE)," ")</f>
        <v xml:space="preserve"> </v>
      </c>
      <c r="T13" t="str">
        <f>IF(VLOOKUP(A13,'Dame resultater'!$A$3:$BZ$125,37,FALSE)&gt;0,VLOOKUP(A13,'Dame resultater'!$A$3:$BZ$125,37,FALSE)," ")</f>
        <v xml:space="preserve"> </v>
      </c>
      <c r="U13" s="1" t="str">
        <f>IF(VLOOKUP(A13,'Dame resultater'!$A$3:$BZ$125,39,FALSE)&gt;0,VLOOKUP(A13,'Dame resultater'!$A$3:$BZ$125,39,FALSE)," ")</f>
        <v xml:space="preserve"> </v>
      </c>
      <c r="V13">
        <f>IF(VLOOKUP(A13,'Dame resultater'!$A$3:$BZ$125,41,FALSE)&gt;0,VLOOKUP(A13,'Dame resultater'!$A$3:$BZ$125,41,FALSE)," ")</f>
        <v>14</v>
      </c>
      <c r="W13" s="1" t="str">
        <f>IF(VLOOKUP(A13,'Dame resultater'!$A$3:$BZ$125,43,FALSE)&gt;0,VLOOKUP(A13,'Dame resultater'!$A$3:$BZ$125,43,FALSE)," ")</f>
        <v xml:space="preserve"> </v>
      </c>
      <c r="X13" s="1" t="str">
        <f>IF(VLOOKUP(A13,'Dame resultater'!$A$3:$BZ$125,45,FALSE)&gt;0,VLOOKUP(A13,'Dame resultater'!$A$3:$BZ$125,45,FALSE)," ")</f>
        <v xml:space="preserve"> </v>
      </c>
      <c r="Y13" s="40" t="str">
        <f>IF(VLOOKUP(A13,'Dame resultater'!$A$3:$BZ$125,47,FALSE)&gt;0,VLOOKUP(A13,'Dame resultater'!$A$3:$BZ$125,47,FALSE)," ")</f>
        <v xml:space="preserve"> </v>
      </c>
      <c r="Z13" s="1" t="str">
        <f>IF(VLOOKUP(A13,'Dame resultater'!$A$3:$BZ$125,49,FALSE)&gt;0,VLOOKUP(A13,'Dame resultater'!$A$3:$BZ$125,49,FALSE)," ")</f>
        <v xml:space="preserve"> </v>
      </c>
      <c r="AA13" s="40" t="str">
        <f>IF(VLOOKUP(A13,'Dame resultater'!$A$3:$BZ$125,51,FALSE)&gt;0,VLOOKUP(A13,'Dame resultater'!$A$3:$BZ$125,51,FALSE)," ")</f>
        <v xml:space="preserve"> </v>
      </c>
      <c r="AB13" s="1" t="str">
        <f>IF(VLOOKUP(A13,'Dame resultater'!$A$3:$BZ$125,53,FALSE)&gt;0,VLOOKUP(A13,'Dame resultater'!$A$3:$BZ$125,53,FALSE)," ")</f>
        <v xml:space="preserve"> </v>
      </c>
      <c r="AC13" t="str">
        <f>IF(VLOOKUP(A13,'Dame resultater'!$A$3:$BZ$125,55,FALSE)&gt;0,VLOOKUP(A13,'Dame resultater'!$A$3:$BZ$125,55,FALSE)," ")</f>
        <v xml:space="preserve"> </v>
      </c>
      <c r="AD13" s="1" t="str">
        <f>IF(VLOOKUP(A13,'Dame resultater'!$A$3:$BZ$125,57,FALSE)&gt;0,VLOOKUP(A13,'Dame resultater'!$A$3:$BZ$125,57,FALSE)," ")</f>
        <v xml:space="preserve"> </v>
      </c>
    </row>
    <row r="14" spans="1:30">
      <c r="A14" s="1">
        <v>4</v>
      </c>
      <c r="B14" s="16" t="s">
        <v>48</v>
      </c>
      <c r="C14" s="19">
        <f>VLOOKUP(A14,'Dame resultater'!$A$3:$Z$125,4,)</f>
        <v>50</v>
      </c>
      <c r="D14" s="1">
        <f t="shared" si="0"/>
        <v>40</v>
      </c>
      <c r="E14" s="1" t="str">
        <f>IF(VLOOKUP(A14,'Dame resultater'!$A$3:$Z$125,7,FALSE)&gt;0,VLOOKUP(A14,'Dame resultater'!$A$3:$Z$125,7,FALSE)," ")</f>
        <v xml:space="preserve"> </v>
      </c>
      <c r="F14" t="str">
        <f>IF(VLOOKUP(A14,'Dame resultater'!$A$3:$Z$125,9,FALSE)&gt;0,VLOOKUP(A14,'Dame resultater'!$A$3:$Z$125,9,FALSE)," ")</f>
        <v xml:space="preserve"> </v>
      </c>
      <c r="G14" s="1" t="str">
        <f>IF(VLOOKUP(A14,'Dame resultater'!$A$3:$Z$125,11,FALSE)&gt;0,VLOOKUP(A14,'Dame resultater'!$A$3:$Z$125,11,FALSE)," ")</f>
        <v xml:space="preserve"> </v>
      </c>
      <c r="H14">
        <f>IF(VLOOKUP(A14,'Dame resultater'!$A$3:$Z$125,13,FALSE)&gt;0,VLOOKUP(A14,'Dame resultater'!$A$3:$Z$125,13,FALSE)," ")</f>
        <v>24</v>
      </c>
      <c r="I14" s="1" t="str">
        <f>IF(VLOOKUP(A14,'Dame resultater'!$A$3:$Z$125,15,FALSE)&gt;0,VLOOKUP(A14,'Dame resultater'!$A$3:$Z$125,15,FALSE)," ")</f>
        <v xml:space="preserve"> </v>
      </c>
      <c r="J14" s="44" t="str">
        <f>IF(VLOOKUP(A14,'Dame resultater'!$A$3:$Z$125,17,FALSE)&gt;0,VLOOKUP(A14,'Dame resultater'!$A$3:$Z$125,17,FALSE)," ")</f>
        <v xml:space="preserve"> </v>
      </c>
      <c r="K14" s="45" t="str">
        <f>IF(VLOOKUP(A14,'Dame resultater'!$A$3:$Z$125,19,FALSE)&gt;0,VLOOKUP(A14,'Dame resultater'!$A$3:$Z$125,19,FALSE)," ")</f>
        <v xml:space="preserve"> </v>
      </c>
      <c r="L14" s="44">
        <f>IF(VLOOKUP(A14,'Dame resultater'!$A$3:$Z$125,21,FALSE)&gt;0,VLOOKUP(A14,'Dame resultater'!$A$3:$Z$125,21,FALSE)," ")</f>
        <v>16</v>
      </c>
      <c r="M14" s="40" t="str">
        <f>IF(VLOOKUP(A14,'Dame resultater'!$A$3:$Z$125,23,FALSE)&gt;0,VLOOKUP(A14,'Dame resultater'!$A$3:$Z$125,23,FALSE)," ")</f>
        <v xml:space="preserve"> </v>
      </c>
      <c r="N14" s="40" t="str">
        <f>IF(VLOOKUP(A14,'Dame resultater'!$A$3:$Z$125,25,FALSE)&gt;0,VLOOKUP(A14,'Dame resultater'!$A$3:$Z$125,25,FALSE)," ")</f>
        <v xml:space="preserve"> </v>
      </c>
      <c r="O14" s="40" t="str">
        <f>IF(VLOOKUP(A14,'Dame resultater'!$A$3:$BZ$125,27,FALSE)&gt;0,VLOOKUP(A14,'Dame resultater'!$A$3:$BZ$125,27,FALSE)," ")</f>
        <v xml:space="preserve"> </v>
      </c>
      <c r="P14" s="40" t="str">
        <f>IF(VLOOKUP(A14,'Dame resultater'!$A$3:$BZ$125,29,FALSE)&gt;0,VLOOKUP(A14,'Dame resultater'!$A$3:$BZ$125,29,FALSE)," ")</f>
        <v xml:space="preserve"> </v>
      </c>
      <c r="Q14" t="str">
        <f>IF(VLOOKUP(A14,'Dame resultater'!$A$3:$BZ$125,31,FALSE)&gt;0,VLOOKUP(A14,'Dame resultater'!$A$3:$BZ$125,31,FALSE)," ")</f>
        <v xml:space="preserve"> </v>
      </c>
      <c r="R14" t="str">
        <f>IF(VLOOKUP(A14,'Dame resultater'!$A$3:$BZ$125,33,FALSE)&gt;0,VLOOKUP(A14,'Dame resultater'!$A$3:$BZ$125,33,FALSE)," ")</f>
        <v xml:space="preserve"> </v>
      </c>
      <c r="S14" t="str">
        <f>IF(VLOOKUP(A14,'Dame resultater'!$A$3:$BZ$125,35,FALSE)&gt;0,VLOOKUP(A14,'Dame resultater'!$A$3:$BZ$125,35,FALSE)," ")</f>
        <v xml:space="preserve"> </v>
      </c>
      <c r="T14" t="str">
        <f>IF(VLOOKUP(A14,'Dame resultater'!$A$3:$BZ$125,37,FALSE)&gt;0,VLOOKUP(A14,'Dame resultater'!$A$3:$BZ$125,37,FALSE)," ")</f>
        <v xml:space="preserve"> </v>
      </c>
      <c r="U14" s="1" t="str">
        <f>IF(VLOOKUP(A14,'Dame resultater'!$A$3:$BZ$125,39,FALSE)&gt;0,VLOOKUP(A14,'Dame resultater'!$A$3:$BZ$125,39,FALSE)," ")</f>
        <v xml:space="preserve"> </v>
      </c>
      <c r="V14" t="str">
        <f>IF(VLOOKUP(A14,'Dame resultater'!$A$3:$BZ$125,41,FALSE)&gt;0,VLOOKUP(A14,'Dame resultater'!$A$3:$BZ$125,41,FALSE)," ")</f>
        <v xml:space="preserve"> </v>
      </c>
      <c r="W14" s="1" t="str">
        <f>IF(VLOOKUP(A14,'Dame resultater'!$A$3:$BZ$125,43,FALSE)&gt;0,VLOOKUP(A14,'Dame resultater'!$A$3:$BZ$125,43,FALSE)," ")</f>
        <v xml:space="preserve"> </v>
      </c>
      <c r="X14" s="1" t="str">
        <f>IF(VLOOKUP(A14,'Dame resultater'!$A$3:$BZ$125,45,FALSE)&gt;0,VLOOKUP(A14,'Dame resultater'!$A$3:$BZ$125,45,FALSE)," ")</f>
        <v xml:space="preserve"> </v>
      </c>
      <c r="Y14" s="40" t="str">
        <f>IF(VLOOKUP(A14,'Dame resultater'!$A$3:$BZ$125,47,FALSE)&gt;0,VLOOKUP(A14,'Dame resultater'!$A$3:$BZ$125,47,FALSE)," ")</f>
        <v xml:space="preserve"> </v>
      </c>
      <c r="Z14" s="1" t="str">
        <f>IF(VLOOKUP(A14,'Dame resultater'!$A$3:$BZ$125,49,FALSE)&gt;0,VLOOKUP(A14,'Dame resultater'!$A$3:$BZ$125,49,FALSE)," ")</f>
        <v xml:space="preserve"> </v>
      </c>
      <c r="AA14" s="40" t="str">
        <f>IF(VLOOKUP(A14,'Dame resultater'!$A$3:$BZ$125,51,FALSE)&gt;0,VLOOKUP(A14,'Dame resultater'!$A$3:$BZ$125,51,FALSE)," ")</f>
        <v xml:space="preserve"> </v>
      </c>
      <c r="AB14" s="1" t="str">
        <f>IF(VLOOKUP(A14,'Dame resultater'!$A$3:$BZ$125,53,FALSE)&gt;0,VLOOKUP(A14,'Dame resultater'!$A$3:$BZ$125,53,FALSE)," ")</f>
        <v xml:space="preserve"> </v>
      </c>
      <c r="AC14" t="str">
        <f>IF(VLOOKUP(A14,'Dame resultater'!$A$3:$BZ$125,55,FALSE)&gt;0,VLOOKUP(A14,'Dame resultater'!$A$3:$BZ$125,55,FALSE)," ")</f>
        <v xml:space="preserve"> </v>
      </c>
      <c r="AD14" s="1" t="str">
        <f>IF(VLOOKUP(A14,'Dame resultater'!$A$3:$BZ$125,57,FALSE)&gt;0,VLOOKUP(A14,'Dame resultater'!$A$3:$BZ$125,57,FALSE)," ")</f>
        <v xml:space="preserve"> </v>
      </c>
    </row>
    <row r="15" spans="1:30">
      <c r="A15" s="1">
        <v>5</v>
      </c>
      <c r="B15" s="16" t="s">
        <v>80</v>
      </c>
      <c r="C15" s="19">
        <f>VLOOKUP(A15,'Dame resultater'!$A$3:$Z$125,4,)</f>
        <v>40</v>
      </c>
      <c r="D15" s="1">
        <f t="shared" si="0"/>
        <v>22</v>
      </c>
      <c r="E15" s="1" t="str">
        <f>IF(VLOOKUP(A15,'Dame resultater'!$A$3:$Z$125,7,FALSE)&gt;0,VLOOKUP(A15,'Dame resultater'!$A$3:$Z$125,7,FALSE)," ")</f>
        <v xml:space="preserve"> </v>
      </c>
      <c r="F15" t="str">
        <f>IF(VLOOKUP(A15,'Dame resultater'!$A$3:$Z$125,9,FALSE)&gt;0,VLOOKUP(A15,'Dame resultater'!$A$3:$Z$125,9,FALSE)," ")</f>
        <v xml:space="preserve"> </v>
      </c>
      <c r="G15" s="1" t="str">
        <f>IF(VLOOKUP(A15,'Dame resultater'!$A$3:$Z$125,11,FALSE)&gt;0,VLOOKUP(A15,'Dame resultater'!$A$3:$Z$125,11,FALSE)," ")</f>
        <v xml:space="preserve"> </v>
      </c>
      <c r="H15" t="str">
        <f>IF(VLOOKUP(A15,'Dame resultater'!$A$3:$Z$125,13,FALSE)&gt;0,VLOOKUP(A15,'Dame resultater'!$A$3:$Z$125,13,FALSE)," ")</f>
        <v xml:space="preserve"> </v>
      </c>
      <c r="I15" s="1" t="str">
        <f>IF(VLOOKUP(A15,'Dame resultater'!$A$3:$Z$125,15,FALSE)&gt;0,VLOOKUP(A15,'Dame resultater'!$A$3:$Z$125,15,FALSE)," ")</f>
        <v xml:space="preserve"> </v>
      </c>
      <c r="J15" s="44" t="str">
        <f>IF(VLOOKUP(A15,'Dame resultater'!$A$3:$Z$125,17,FALSE)&gt;0,VLOOKUP(A15,'Dame resultater'!$A$3:$Z$125,17,FALSE)," ")</f>
        <v xml:space="preserve"> </v>
      </c>
      <c r="K15" s="45">
        <f>IF(VLOOKUP(A15,'Dame resultater'!$A$3:$Z$125,19,FALSE)&gt;0,VLOOKUP(A15,'Dame resultater'!$A$3:$Z$125,19,FALSE)," ")</f>
        <v>22</v>
      </c>
      <c r="L15" s="44" t="str">
        <f>IF(VLOOKUP(A15,'Dame resultater'!$A$3:$Z$125,21,FALSE)&gt;0,VLOOKUP(A15,'Dame resultater'!$A$3:$Z$125,21,FALSE)," ")</f>
        <v xml:space="preserve"> </v>
      </c>
      <c r="M15" s="40" t="str">
        <f>IF(VLOOKUP(A15,'Dame resultater'!$A$3:$Z$125,23,FALSE)&gt;0,VLOOKUP(A15,'Dame resultater'!$A$3:$Z$125,23,FALSE)," ")</f>
        <v xml:space="preserve"> </v>
      </c>
      <c r="N15" s="40" t="str">
        <f>IF(VLOOKUP(A15,'Dame resultater'!$A$3:$Z$125,25,FALSE)&gt;0,VLOOKUP(A15,'Dame resultater'!$A$3:$Z$125,25,FALSE)," ")</f>
        <v xml:space="preserve"> </v>
      </c>
      <c r="O15" s="40" t="str">
        <f>IF(VLOOKUP(A15,'Dame resultater'!$A$3:$BZ$125,27,FALSE)&gt;0,VLOOKUP(A15,'Dame resultater'!$A$3:$BZ$125,27,FALSE)," ")</f>
        <v xml:space="preserve"> </v>
      </c>
      <c r="P15" s="40" t="str">
        <f>IF(VLOOKUP(A15,'Dame resultater'!$A$3:$BZ$125,29,FALSE)&gt;0,VLOOKUP(A15,'Dame resultater'!$A$3:$BZ$125,29,FALSE)," ")</f>
        <v xml:space="preserve"> </v>
      </c>
      <c r="Q15" t="str">
        <f>IF(VLOOKUP(A15,'Dame resultater'!$A$3:$BZ$125,31,FALSE)&gt;0,VLOOKUP(A15,'Dame resultater'!$A$3:$BZ$125,31,FALSE)," ")</f>
        <v xml:space="preserve"> </v>
      </c>
      <c r="R15" t="str">
        <f>IF(VLOOKUP(A15,'Dame resultater'!$A$3:$BZ$125,33,FALSE)&gt;0,VLOOKUP(A15,'Dame resultater'!$A$3:$BZ$125,33,FALSE)," ")</f>
        <v xml:space="preserve"> </v>
      </c>
      <c r="S15" t="str">
        <f>IF(VLOOKUP(A15,'Dame resultater'!$A$3:$BZ$125,35,FALSE)&gt;0,VLOOKUP(A15,'Dame resultater'!$A$3:$BZ$125,35,FALSE)," ")</f>
        <v xml:space="preserve"> </v>
      </c>
      <c r="T15" t="str">
        <f>IF(VLOOKUP(A15,'Dame resultater'!$A$3:$BZ$125,37,FALSE)&gt;0,VLOOKUP(A15,'Dame resultater'!$A$3:$BZ$125,37,FALSE)," ")</f>
        <v xml:space="preserve"> </v>
      </c>
      <c r="U15" s="1" t="str">
        <f>IF(VLOOKUP(A15,'Dame resultater'!$A$3:$BZ$125,39,FALSE)&gt;0,VLOOKUP(A15,'Dame resultater'!$A$3:$BZ$125,39,FALSE)," ")</f>
        <v xml:space="preserve"> </v>
      </c>
      <c r="V15" t="str">
        <f>IF(VLOOKUP(A15,'Dame resultater'!$A$3:$BZ$125,41,FALSE)&gt;0,VLOOKUP(A15,'Dame resultater'!$A$3:$BZ$125,41,FALSE)," ")</f>
        <v xml:space="preserve"> </v>
      </c>
      <c r="W15" s="1" t="str">
        <f>IF(VLOOKUP(A15,'Dame resultater'!$A$3:$BZ$125,43,FALSE)&gt;0,VLOOKUP(A15,'Dame resultater'!$A$3:$BZ$125,43,FALSE)," ")</f>
        <v xml:space="preserve"> </v>
      </c>
      <c r="X15" s="1" t="str">
        <f>IF(VLOOKUP(A15,'Dame resultater'!$A$3:$BZ$125,45,FALSE)&gt;0,VLOOKUP(A15,'Dame resultater'!$A$3:$BZ$125,45,FALSE)," ")</f>
        <v xml:space="preserve"> </v>
      </c>
      <c r="Y15" s="40" t="str">
        <f>IF(VLOOKUP(A15,'Dame resultater'!$A$3:$BZ$125,47,FALSE)&gt;0,VLOOKUP(A15,'Dame resultater'!$A$3:$BZ$125,47,FALSE)," ")</f>
        <v xml:space="preserve"> </v>
      </c>
      <c r="Z15" s="1" t="str">
        <f>IF(VLOOKUP(A15,'Dame resultater'!$A$3:$BZ$125,49,FALSE)&gt;0,VLOOKUP(A15,'Dame resultater'!$A$3:$BZ$125,49,FALSE)," ")</f>
        <v xml:space="preserve"> </v>
      </c>
      <c r="AA15" s="40" t="str">
        <f>IF(VLOOKUP(A15,'Dame resultater'!$A$3:$BZ$125,51,FALSE)&gt;0,VLOOKUP(A15,'Dame resultater'!$A$3:$BZ$125,51,FALSE)," ")</f>
        <v xml:space="preserve"> </v>
      </c>
      <c r="AB15" s="1" t="str">
        <f>IF(VLOOKUP(A15,'Dame resultater'!$A$3:$BZ$125,53,FALSE)&gt;0,VLOOKUP(A15,'Dame resultater'!$A$3:$BZ$125,53,FALSE)," ")</f>
        <v xml:space="preserve"> </v>
      </c>
      <c r="AC15" t="str">
        <f>IF(VLOOKUP(A15,'Dame resultater'!$A$3:$BZ$125,55,FALSE)&gt;0,VLOOKUP(A15,'Dame resultater'!$A$3:$BZ$125,55,FALSE)," ")</f>
        <v xml:space="preserve"> </v>
      </c>
      <c r="AD15" s="1" t="str">
        <f>IF(VLOOKUP(A15,'Dame resultater'!$A$3:$BZ$125,57,FALSE)&gt;0,VLOOKUP(A15,'Dame resultater'!$A$3:$BZ$125,57,FALSE)," ")</f>
        <v xml:space="preserve"> </v>
      </c>
    </row>
    <row r="16" spans="1:30">
      <c r="A16" s="1">
        <v>6</v>
      </c>
      <c r="B16" s="16" t="s">
        <v>130</v>
      </c>
      <c r="C16" s="19">
        <f>VLOOKUP(A16,'Dame resultater'!$A$3:$Z$125,4,)</f>
        <v>50</v>
      </c>
      <c r="D16" s="1">
        <f t="shared" si="0"/>
        <v>7</v>
      </c>
      <c r="E16" s="1" t="str">
        <f>IF(VLOOKUP(A16,'Dame resultater'!$A$3:$Z$125,7,FALSE)&gt;0,VLOOKUP(A16,'Dame resultater'!$A$3:$Z$125,7,FALSE)," ")</f>
        <v xml:space="preserve"> </v>
      </c>
      <c r="F16" t="str">
        <f>IF(VLOOKUP(A16,'Dame resultater'!$A$3:$Z$125,9,FALSE)&gt;0,VLOOKUP(A16,'Dame resultater'!$A$3:$Z$125,9,FALSE)," ")</f>
        <v xml:space="preserve"> </v>
      </c>
      <c r="G16" s="1" t="str">
        <f>IF(VLOOKUP(A16,'Dame resultater'!$A$3:$Z$125,11,FALSE)&gt;0,VLOOKUP(A16,'Dame resultater'!$A$3:$Z$125,11,FALSE)," ")</f>
        <v xml:space="preserve"> </v>
      </c>
      <c r="H16" t="str">
        <f>IF(VLOOKUP(A16,'Dame resultater'!$A$3:$Z$125,13,FALSE)&gt;0,VLOOKUP(A16,'Dame resultater'!$A$3:$Z$125,13,FALSE)," ")</f>
        <v xml:space="preserve"> </v>
      </c>
      <c r="I16" s="1" t="str">
        <f>IF(VLOOKUP(A16,'Dame resultater'!$A$3:$Z$125,15,FALSE)&gt;0,VLOOKUP(A16,'Dame resultater'!$A$3:$Z$125,15,FALSE)," ")</f>
        <v xml:space="preserve"> </v>
      </c>
      <c r="J16" s="44" t="str">
        <f>IF(VLOOKUP(A16,'Dame resultater'!$A$3:$Z$125,17,FALSE)&gt;0,VLOOKUP(A16,'Dame resultater'!$A$3:$Z$125,17,FALSE)," ")</f>
        <v xml:space="preserve"> </v>
      </c>
      <c r="K16" s="45" t="str">
        <f>IF(VLOOKUP(A16,'Dame resultater'!$A$3:$Z$125,19,FALSE)&gt;0,VLOOKUP(A16,'Dame resultater'!$A$3:$Z$125,19,FALSE)," ")</f>
        <v xml:space="preserve"> </v>
      </c>
      <c r="L16" s="44">
        <f>IF(VLOOKUP(A16,'Dame resultater'!$A$3:$Z$125,21,FALSE)&gt;0,VLOOKUP(A16,'Dame resultater'!$A$3:$Z$125,21,FALSE)," ")</f>
        <v>7</v>
      </c>
      <c r="M16" s="40" t="str">
        <f>IF(VLOOKUP(A16,'Dame resultater'!$A$3:$Z$125,23,FALSE)&gt;0,VLOOKUP(A16,'Dame resultater'!$A$3:$Z$125,23,FALSE)," ")</f>
        <v xml:space="preserve"> </v>
      </c>
      <c r="N16" s="40" t="str">
        <f>IF(VLOOKUP(A16,'Dame resultater'!$A$3:$Z$125,25,FALSE)&gt;0,VLOOKUP(A16,'Dame resultater'!$A$3:$Z$125,25,FALSE)," ")</f>
        <v xml:space="preserve"> </v>
      </c>
      <c r="O16" s="40" t="str">
        <f>IF(VLOOKUP(A16,'Dame resultater'!$A$3:$BZ$125,27,FALSE)&gt;0,VLOOKUP(A16,'Dame resultater'!$A$3:$BZ$125,27,FALSE)," ")</f>
        <v xml:space="preserve"> </v>
      </c>
      <c r="P16" s="40" t="str">
        <f>IF(VLOOKUP(A16,'Dame resultater'!$A$3:$BZ$125,29,FALSE)&gt;0,VLOOKUP(A16,'Dame resultater'!$A$3:$BZ$125,29,FALSE)," ")</f>
        <v xml:space="preserve"> </v>
      </c>
      <c r="Q16" t="str">
        <f>IF(VLOOKUP(A16,'Dame resultater'!$A$3:$BZ$125,31,FALSE)&gt;0,VLOOKUP(A16,'Dame resultater'!$A$3:$BZ$125,31,FALSE)," ")</f>
        <v xml:space="preserve"> </v>
      </c>
      <c r="R16" t="str">
        <f>IF(VLOOKUP(A16,'Dame resultater'!$A$3:$BZ$125,33,FALSE)&gt;0,VLOOKUP(A16,'Dame resultater'!$A$3:$BZ$125,33,FALSE)," ")</f>
        <v xml:space="preserve"> </v>
      </c>
      <c r="S16" t="str">
        <f>IF(VLOOKUP(A16,'Dame resultater'!$A$3:$BZ$125,35,FALSE)&gt;0,VLOOKUP(A16,'Dame resultater'!$A$3:$BZ$125,35,FALSE)," ")</f>
        <v xml:space="preserve"> </v>
      </c>
      <c r="T16" t="str">
        <f>IF(VLOOKUP(A16,'Dame resultater'!$A$3:$BZ$125,37,FALSE)&gt;0,VLOOKUP(A16,'Dame resultater'!$A$3:$BZ$125,37,FALSE)," ")</f>
        <v xml:space="preserve"> </v>
      </c>
      <c r="U16" s="1" t="str">
        <f>IF(VLOOKUP(A16,'Dame resultater'!$A$3:$BZ$125,39,FALSE)&gt;0,VLOOKUP(A16,'Dame resultater'!$A$3:$BZ$125,39,FALSE)," ")</f>
        <v xml:space="preserve"> </v>
      </c>
      <c r="V16" t="str">
        <f>IF(VLOOKUP(A16,'Dame resultater'!$A$3:$BZ$125,41,FALSE)&gt;0,VLOOKUP(A16,'Dame resultater'!$A$3:$BZ$125,41,FALSE)," ")</f>
        <v xml:space="preserve"> </v>
      </c>
      <c r="W16" s="1" t="str">
        <f>IF(VLOOKUP(A16,'Dame resultater'!$A$3:$BZ$125,43,FALSE)&gt;0,VLOOKUP(A16,'Dame resultater'!$A$3:$BZ$125,43,FALSE)," ")</f>
        <v xml:space="preserve"> </v>
      </c>
      <c r="X16" s="1" t="str">
        <f>IF(VLOOKUP(A16,'Dame resultater'!$A$3:$BZ$125,45,FALSE)&gt;0,VLOOKUP(A16,'Dame resultater'!$A$3:$BZ$125,45,FALSE)," ")</f>
        <v xml:space="preserve"> </v>
      </c>
      <c r="Y16" s="40" t="str">
        <f>IF(VLOOKUP(A16,'Dame resultater'!$A$3:$BZ$125,47,FALSE)&gt;0,VLOOKUP(A16,'Dame resultater'!$A$3:$BZ$125,47,FALSE)," ")</f>
        <v xml:space="preserve"> </v>
      </c>
      <c r="Z16" s="1" t="str">
        <f>IF(VLOOKUP(A16,'Dame resultater'!$A$3:$BZ$125,49,FALSE)&gt;0,VLOOKUP(A16,'Dame resultater'!$A$3:$BZ$125,49,FALSE)," ")</f>
        <v xml:space="preserve"> </v>
      </c>
      <c r="AA16" s="40" t="str">
        <f>IF(VLOOKUP(A16,'Dame resultater'!$A$3:$BZ$125,51,FALSE)&gt;0,VLOOKUP(A16,'Dame resultater'!$A$3:$BZ$125,51,FALSE)," ")</f>
        <v xml:space="preserve"> </v>
      </c>
      <c r="AB16" s="1" t="str">
        <f>IF(VLOOKUP(A16,'Dame resultater'!$A$3:$BZ$125,53,FALSE)&gt;0,VLOOKUP(A16,'Dame resultater'!$A$3:$BZ$125,53,FALSE)," ")</f>
        <v xml:space="preserve"> </v>
      </c>
      <c r="AC16" t="str">
        <f>IF(VLOOKUP(A16,'Dame resultater'!$A$3:$BZ$125,55,FALSE)&gt;0,VLOOKUP(A16,'Dame resultater'!$A$3:$BZ$125,55,FALSE)," ")</f>
        <v xml:space="preserve"> </v>
      </c>
      <c r="AD16" s="1" t="str">
        <f>IF(VLOOKUP(A16,'Dame resultater'!$A$3:$BZ$125,57,FALSE)&gt;0,VLOOKUP(A16,'Dame resultater'!$A$3:$BZ$125,57,FALSE)," ")</f>
        <v xml:space="preserve"> </v>
      </c>
    </row>
    <row r="17" spans="1:30">
      <c r="A17" s="1">
        <v>7</v>
      </c>
      <c r="B17" s="16" t="s">
        <v>31</v>
      </c>
      <c r="C17" s="19">
        <f>VLOOKUP(A17,'Dame resultater'!$A$3:$Z$125,4,)</f>
        <v>50</v>
      </c>
      <c r="D17" s="1">
        <f t="shared" si="0"/>
        <v>99</v>
      </c>
      <c r="E17" s="1" t="str">
        <f>IF(VLOOKUP(A17,'Dame resultater'!$A$3:$Z$125,7,FALSE)&gt;0,VLOOKUP(A17,'Dame resultater'!$A$3:$Z$125,7,FALSE)," ")</f>
        <v xml:space="preserve"> </v>
      </c>
      <c r="F17" t="str">
        <f>IF(VLOOKUP(A17,'Dame resultater'!$A$3:$Z$125,9,FALSE)&gt;0,VLOOKUP(A17,'Dame resultater'!$A$3:$Z$125,9,FALSE)," ")</f>
        <v xml:space="preserve"> </v>
      </c>
      <c r="G17" s="1" t="str">
        <f>IF(VLOOKUP(A17,'Dame resultater'!$A$3:$Z$125,11,FALSE)&gt;0,VLOOKUP(A17,'Dame resultater'!$A$3:$Z$125,11,FALSE)," ")</f>
        <v xml:space="preserve"> </v>
      </c>
      <c r="H17" t="str">
        <f>IF(VLOOKUP(A17,'Dame resultater'!$A$3:$Z$125,13,FALSE)&gt;0,VLOOKUP(A17,'Dame resultater'!$A$3:$Z$125,13,FALSE)," ")</f>
        <v xml:space="preserve"> </v>
      </c>
      <c r="I17" s="1">
        <f>IF(VLOOKUP(A17,'Dame resultater'!$A$3:$Z$125,15,FALSE)&gt;0,VLOOKUP(A17,'Dame resultater'!$A$3:$Z$125,15,FALSE)," ")</f>
        <v>24</v>
      </c>
      <c r="J17" s="44" t="str">
        <f>IF(VLOOKUP(A17,'Dame resultater'!$A$3:$Z$125,17,FALSE)&gt;0,VLOOKUP(A17,'Dame resultater'!$A$3:$Z$125,17,FALSE)," ")</f>
        <v xml:space="preserve"> </v>
      </c>
      <c r="K17" s="45" t="str">
        <f>IF(VLOOKUP(A17,'Dame resultater'!$A$3:$Z$125,19,FALSE)&gt;0,VLOOKUP(A17,'Dame resultater'!$A$3:$Z$125,19,FALSE)," ")</f>
        <v xml:space="preserve"> </v>
      </c>
      <c r="L17" s="44">
        <f>IF(VLOOKUP(A17,'Dame resultater'!$A$3:$Z$125,21,FALSE)&gt;0,VLOOKUP(A17,'Dame resultater'!$A$3:$Z$125,21,FALSE)," ")</f>
        <v>11</v>
      </c>
      <c r="M17" s="40" t="str">
        <f>IF(VLOOKUP(A17,'Dame resultater'!$A$3:$Z$125,23,FALSE)&gt;0,VLOOKUP(A17,'Dame resultater'!$A$3:$Z$125,23,FALSE)," ")</f>
        <v xml:space="preserve"> </v>
      </c>
      <c r="N17" s="40" t="str">
        <f>IF(VLOOKUP(A17,'Dame resultater'!$A$3:$Z$125,25,FALSE)&gt;0,VLOOKUP(A17,'Dame resultater'!$A$3:$Z$125,25,FALSE)," ")</f>
        <v xml:space="preserve"> </v>
      </c>
      <c r="O17" s="40" t="str">
        <f>IF(VLOOKUP(A17,'Dame resultater'!$A$3:$BZ$125,27,FALSE)&gt;0,VLOOKUP(A17,'Dame resultater'!$A$3:$BZ$125,27,FALSE)," ")</f>
        <v xml:space="preserve"> </v>
      </c>
      <c r="P17" s="40" t="str">
        <f>IF(VLOOKUP(A17,'Dame resultater'!$A$3:$BZ$125,29,FALSE)&gt;0,VLOOKUP(A17,'Dame resultater'!$A$3:$BZ$125,29,FALSE)," ")</f>
        <v xml:space="preserve"> </v>
      </c>
      <c r="Q17" t="str">
        <f>IF(VLOOKUP(A17,'Dame resultater'!$A$3:$BZ$125,31,FALSE)&gt;0,VLOOKUP(A17,'Dame resultater'!$A$3:$BZ$125,31,FALSE)," ")</f>
        <v xml:space="preserve"> </v>
      </c>
      <c r="R17" t="str">
        <f>IF(VLOOKUP(A17,'Dame resultater'!$A$3:$BZ$125,33,FALSE)&gt;0,VLOOKUP(A17,'Dame resultater'!$A$3:$BZ$125,33,FALSE)," ")</f>
        <v xml:space="preserve"> </v>
      </c>
      <c r="S17" t="str">
        <f>IF(VLOOKUP(A17,'Dame resultater'!$A$3:$BZ$125,35,FALSE)&gt;0,VLOOKUP(A17,'Dame resultater'!$A$3:$BZ$125,35,FALSE)," ")</f>
        <v xml:space="preserve"> </v>
      </c>
      <c r="T17" t="str">
        <f>IF(VLOOKUP(A17,'Dame resultater'!$A$3:$BZ$125,37,FALSE)&gt;0,VLOOKUP(A17,'Dame resultater'!$A$3:$BZ$125,37,FALSE)," ")</f>
        <v xml:space="preserve"> </v>
      </c>
      <c r="U17" s="1" t="str">
        <f>IF(VLOOKUP(A17,'Dame resultater'!$A$3:$BZ$125,39,FALSE)&gt;0,VLOOKUP(A17,'Dame resultater'!$A$3:$BZ$125,39,FALSE)," ")</f>
        <v xml:space="preserve"> </v>
      </c>
      <c r="V17">
        <f>IF(VLOOKUP(A17,'Dame resultater'!$A$3:$BZ$125,41,FALSE)&gt;0,VLOOKUP(A17,'Dame resultater'!$A$3:$BZ$125,41,FALSE)," ")</f>
        <v>20</v>
      </c>
      <c r="W17" s="1" t="str">
        <f>IF(VLOOKUP(A17,'Dame resultater'!$A$3:$BZ$125,43,FALSE)&gt;0,VLOOKUP(A17,'Dame resultater'!$A$3:$BZ$125,43,FALSE)," ")</f>
        <v xml:space="preserve"> </v>
      </c>
      <c r="X17" s="1" t="str">
        <f>IF(VLOOKUP(A17,'Dame resultater'!$A$3:$BZ$125,45,FALSE)&gt;0,VLOOKUP(A17,'Dame resultater'!$A$3:$BZ$125,45,FALSE)," ")</f>
        <v xml:space="preserve"> </v>
      </c>
      <c r="Y17" s="40" t="str">
        <f>IF(VLOOKUP(A17,'Dame resultater'!$A$3:$BZ$125,47,FALSE)&gt;0,VLOOKUP(A17,'Dame resultater'!$A$3:$BZ$125,47,FALSE)," ")</f>
        <v xml:space="preserve"> </v>
      </c>
      <c r="Z17" s="1">
        <f>IF(VLOOKUP(A17,'Dame resultater'!$A$3:$BZ$125,49,FALSE)&gt;0,VLOOKUP(A17,'Dame resultater'!$A$3:$BZ$125,49,FALSE)," ")</f>
        <v>24</v>
      </c>
      <c r="AA17" s="40" t="str">
        <f>IF(VLOOKUP(A17,'Dame resultater'!$A$3:$BZ$125,51,FALSE)&gt;0,VLOOKUP(A17,'Dame resultater'!$A$3:$BZ$125,51,FALSE)," ")</f>
        <v xml:space="preserve"> </v>
      </c>
      <c r="AB17" s="1">
        <f>IF(VLOOKUP(A17,'Dame resultater'!$A$3:$BZ$125,53,FALSE)&gt;0,VLOOKUP(A17,'Dame resultater'!$A$3:$BZ$125,53,FALSE)," ")</f>
        <v>20</v>
      </c>
      <c r="AC17" t="str">
        <f>IF(VLOOKUP(A17,'Dame resultater'!$A$3:$BZ$125,55,FALSE)&gt;0,VLOOKUP(A17,'Dame resultater'!$A$3:$BZ$125,55,FALSE)," ")</f>
        <v xml:space="preserve"> </v>
      </c>
      <c r="AD17" s="1" t="str">
        <f>IF(VLOOKUP(A17,'Dame resultater'!$A$3:$BZ$125,57,FALSE)&gt;0,VLOOKUP(A17,'Dame resultater'!$A$3:$BZ$125,57,FALSE)," ")</f>
        <v xml:space="preserve"> </v>
      </c>
    </row>
    <row r="18" spans="1:30">
      <c r="A18" s="1">
        <v>8</v>
      </c>
      <c r="B18" s="16" t="s">
        <v>106</v>
      </c>
      <c r="C18" s="19">
        <f>VLOOKUP(A18,'Dame resultater'!$A$3:$Z$125,4,)</f>
        <v>40</v>
      </c>
      <c r="D18" s="1">
        <f t="shared" si="0"/>
        <v>0</v>
      </c>
      <c r="E18" s="1" t="str">
        <f>IF(VLOOKUP(A18,'Dame resultater'!$A$3:$Z$125,7,FALSE)&gt;0,VLOOKUP(A18,'Dame resultater'!$A$3:$Z$125,7,FALSE)," ")</f>
        <v xml:space="preserve"> </v>
      </c>
      <c r="F18" t="str">
        <f>IF(VLOOKUP(A18,'Dame resultater'!$A$3:$Z$125,9,FALSE)&gt;0,VLOOKUP(A18,'Dame resultater'!$A$3:$Z$125,9,FALSE)," ")</f>
        <v xml:space="preserve"> </v>
      </c>
      <c r="G18" s="1" t="str">
        <f>IF(VLOOKUP(A18,'Dame resultater'!$A$3:$Z$125,11,FALSE)&gt;0,VLOOKUP(A18,'Dame resultater'!$A$3:$Z$125,11,FALSE)," ")</f>
        <v xml:space="preserve"> </v>
      </c>
      <c r="H18" t="str">
        <f>IF(VLOOKUP(A18,'Dame resultater'!$A$3:$Z$125,13,FALSE)&gt;0,VLOOKUP(A18,'Dame resultater'!$A$3:$Z$125,13,FALSE)," ")</f>
        <v xml:space="preserve"> </v>
      </c>
      <c r="I18" s="1" t="str">
        <f>IF(VLOOKUP(A18,'Dame resultater'!$A$3:$Z$125,15,FALSE)&gt;0,VLOOKUP(A18,'Dame resultater'!$A$3:$Z$125,15,FALSE)," ")</f>
        <v xml:space="preserve"> </v>
      </c>
      <c r="J18" s="44" t="str">
        <f>IF(VLOOKUP(A18,'Dame resultater'!$A$3:$Z$125,17,FALSE)&gt;0,VLOOKUP(A18,'Dame resultater'!$A$3:$Z$125,17,FALSE)," ")</f>
        <v xml:space="preserve"> </v>
      </c>
      <c r="K18" s="45" t="str">
        <f>IF(VLOOKUP(A18,'Dame resultater'!$A$3:$Z$125,19,FALSE)&gt;0,VLOOKUP(A18,'Dame resultater'!$A$3:$Z$125,19,FALSE)," ")</f>
        <v xml:space="preserve"> </v>
      </c>
      <c r="L18" s="44" t="str">
        <f>IF(VLOOKUP(A18,'Dame resultater'!$A$3:$Z$125,21,FALSE)&gt;0,VLOOKUP(A18,'Dame resultater'!$A$3:$Z$125,21,FALSE)," ")</f>
        <v xml:space="preserve"> </v>
      </c>
      <c r="M18" s="40" t="str">
        <f>IF(VLOOKUP(A18,'Dame resultater'!$A$3:$Z$125,23,FALSE)&gt;0,VLOOKUP(A18,'Dame resultater'!$A$3:$Z$125,23,FALSE)," ")</f>
        <v xml:space="preserve"> </v>
      </c>
      <c r="N18" s="40" t="str">
        <f>IF(VLOOKUP(A18,'Dame resultater'!$A$3:$Z$125,25,FALSE)&gt;0,VLOOKUP(A18,'Dame resultater'!$A$3:$Z$125,25,FALSE)," ")</f>
        <v xml:space="preserve"> </v>
      </c>
      <c r="O18" s="40" t="str">
        <f>IF(VLOOKUP(A18,'Dame resultater'!$A$3:$BZ$125,27,FALSE)&gt;0,VLOOKUP(A18,'Dame resultater'!$A$3:$BZ$125,27,FALSE)," ")</f>
        <v xml:space="preserve"> </v>
      </c>
      <c r="P18" s="40" t="str">
        <f>IF(VLOOKUP(A18,'Dame resultater'!$A$3:$BZ$125,29,FALSE)&gt;0,VLOOKUP(A18,'Dame resultater'!$A$3:$BZ$125,29,FALSE)," ")</f>
        <v xml:space="preserve"> </v>
      </c>
      <c r="Q18" t="str">
        <f>IF(VLOOKUP(A18,'Dame resultater'!$A$3:$BZ$125,31,FALSE)&gt;0,VLOOKUP(A18,'Dame resultater'!$A$3:$BZ$125,31,FALSE)," ")</f>
        <v xml:space="preserve"> </v>
      </c>
      <c r="R18" t="str">
        <f>IF(VLOOKUP(A18,'Dame resultater'!$A$3:$BZ$125,33,FALSE)&gt;0,VLOOKUP(A18,'Dame resultater'!$A$3:$BZ$125,33,FALSE)," ")</f>
        <v xml:space="preserve"> </v>
      </c>
      <c r="S18" t="str">
        <f>IF(VLOOKUP(A18,'Dame resultater'!$A$3:$BZ$125,35,FALSE)&gt;0,VLOOKUP(A18,'Dame resultater'!$A$3:$BZ$125,35,FALSE)," ")</f>
        <v xml:space="preserve"> </v>
      </c>
      <c r="T18" t="str">
        <f>IF(VLOOKUP(A18,'Dame resultater'!$A$3:$BZ$125,37,FALSE)&gt;0,VLOOKUP(A18,'Dame resultater'!$A$3:$BZ$125,37,FALSE)," ")</f>
        <v xml:space="preserve"> </v>
      </c>
      <c r="U18" s="1" t="str">
        <f>IF(VLOOKUP(A18,'Dame resultater'!$A$3:$BZ$125,39,FALSE)&gt;0,VLOOKUP(A18,'Dame resultater'!$A$3:$BZ$125,39,FALSE)," ")</f>
        <v xml:space="preserve"> </v>
      </c>
      <c r="V18" t="str">
        <f>IF(VLOOKUP(A18,'Dame resultater'!$A$3:$BZ$125,41,FALSE)&gt;0,VLOOKUP(A18,'Dame resultater'!$A$3:$BZ$125,41,FALSE)," ")</f>
        <v xml:space="preserve"> </v>
      </c>
      <c r="W18" s="1" t="str">
        <f>IF(VLOOKUP(A18,'Dame resultater'!$A$3:$BZ$125,43,FALSE)&gt;0,VLOOKUP(A18,'Dame resultater'!$A$3:$BZ$125,43,FALSE)," ")</f>
        <v xml:space="preserve"> </v>
      </c>
      <c r="X18" s="1" t="str">
        <f>IF(VLOOKUP(A18,'Dame resultater'!$A$3:$BZ$125,45,FALSE)&gt;0,VLOOKUP(A18,'Dame resultater'!$A$3:$BZ$125,45,FALSE)," ")</f>
        <v xml:space="preserve"> </v>
      </c>
      <c r="Y18" s="40" t="str">
        <f>IF(VLOOKUP(A18,'Dame resultater'!$A$3:$BZ$125,47,FALSE)&gt;0,VLOOKUP(A18,'Dame resultater'!$A$3:$BZ$125,47,FALSE)," ")</f>
        <v xml:space="preserve"> </v>
      </c>
      <c r="Z18" s="1" t="str">
        <f>IF(VLOOKUP(A18,'Dame resultater'!$A$3:$BZ$125,49,FALSE)&gt;0,VLOOKUP(A18,'Dame resultater'!$A$3:$BZ$125,49,FALSE)," ")</f>
        <v xml:space="preserve"> </v>
      </c>
      <c r="AA18" s="40" t="str">
        <f>IF(VLOOKUP(A18,'Dame resultater'!$A$3:$BZ$125,51,FALSE)&gt;0,VLOOKUP(A18,'Dame resultater'!$A$3:$BZ$125,51,FALSE)," ")</f>
        <v xml:space="preserve"> </v>
      </c>
      <c r="AB18" s="1" t="str">
        <f>IF(VLOOKUP(A18,'Dame resultater'!$A$3:$BZ$125,53,FALSE)&gt;0,VLOOKUP(A18,'Dame resultater'!$A$3:$BZ$125,53,FALSE)," ")</f>
        <v xml:space="preserve"> </v>
      </c>
      <c r="AC18" t="str">
        <f>IF(VLOOKUP(A18,'Dame resultater'!$A$3:$BZ$125,55,FALSE)&gt;0,VLOOKUP(A18,'Dame resultater'!$A$3:$BZ$125,55,FALSE)," ")</f>
        <v xml:space="preserve"> </v>
      </c>
      <c r="AD18" s="1" t="str">
        <f>IF(VLOOKUP(A18,'Dame resultater'!$A$3:$BZ$125,57,FALSE)&gt;0,VLOOKUP(A18,'Dame resultater'!$A$3:$BZ$125,57,FALSE)," ")</f>
        <v xml:space="preserve"> </v>
      </c>
    </row>
    <row r="19" spans="1:30">
      <c r="A19" s="1">
        <v>9</v>
      </c>
      <c r="B19" s="16" t="s">
        <v>51</v>
      </c>
      <c r="C19" s="19">
        <f>VLOOKUP(A19,'Dame resultater'!$A$3:$Z$125,4,)</f>
        <v>0</v>
      </c>
      <c r="D19" s="1">
        <f t="shared" si="0"/>
        <v>308</v>
      </c>
      <c r="E19" s="1" t="str">
        <f>IF(VLOOKUP(A19,'Dame resultater'!$A$3:$Z$125,7,FALSE)&gt;0,VLOOKUP(A19,'Dame resultater'!$A$3:$Z$125,7,FALSE)," ")</f>
        <v xml:space="preserve"> </v>
      </c>
      <c r="F19">
        <f>IF(VLOOKUP(A19,'Dame resultater'!$A$3:$Z$125,9,FALSE)&gt;0,VLOOKUP(A19,'Dame resultater'!$A$3:$Z$125,9,FALSE)," ")</f>
        <v>24</v>
      </c>
      <c r="G19" s="1" t="str">
        <f>IF(VLOOKUP(A19,'Dame resultater'!$A$3:$Z$125,11,FALSE)&gt;0,VLOOKUP(A19,'Dame resultater'!$A$3:$Z$125,11,FALSE)," ")</f>
        <v xml:space="preserve"> </v>
      </c>
      <c r="H19">
        <f>IF(VLOOKUP(A19,'Dame resultater'!$A$3:$Z$125,13,FALSE)&gt;0,VLOOKUP(A19,'Dame resultater'!$A$3:$Z$125,13,FALSE)," ")</f>
        <v>25</v>
      </c>
      <c r="I19" s="1" t="str">
        <f>IF(VLOOKUP(A19,'Dame resultater'!$A$3:$Z$125,15,FALSE)&gt;0,VLOOKUP(A19,'Dame resultater'!$A$3:$Z$125,15,FALSE)," ")</f>
        <v xml:space="preserve"> </v>
      </c>
      <c r="J19" s="44">
        <f>IF(VLOOKUP(A19,'Dame resultater'!$A$3:$Z$125,17,FALSE)&gt;0,VLOOKUP(A19,'Dame resultater'!$A$3:$Z$125,17,FALSE)," ")</f>
        <v>22</v>
      </c>
      <c r="K19" s="45" t="str">
        <f>IF(VLOOKUP(A19,'Dame resultater'!$A$3:$Z$125,19,FALSE)&gt;0,VLOOKUP(A19,'Dame resultater'!$A$3:$Z$125,19,FALSE)," ")</f>
        <v xml:space="preserve"> </v>
      </c>
      <c r="L19" s="44" t="str">
        <f>IF(VLOOKUP(A19,'Dame resultater'!$A$3:$Z$125,21,FALSE)&gt;0,VLOOKUP(A19,'Dame resultater'!$A$3:$Z$125,21,FALSE)," ")</f>
        <v xml:space="preserve"> </v>
      </c>
      <c r="M19" s="40">
        <f>IF(VLOOKUP(A19,'Dame resultater'!$A$3:$Z$125,23,FALSE)&gt;0,VLOOKUP(A19,'Dame resultater'!$A$3:$Z$125,23,FALSE)," ")</f>
        <v>25</v>
      </c>
      <c r="N19" s="40">
        <f>IF(VLOOKUP(A19,'Dame resultater'!$A$3:$Z$125,25,FALSE)&gt;0,VLOOKUP(A19,'Dame resultater'!$A$3:$Z$125,25,FALSE)," ")</f>
        <v>24</v>
      </c>
      <c r="O19" s="40" t="str">
        <f>IF(VLOOKUP(A19,'Dame resultater'!$A$3:$BZ$125,27,FALSE)&gt;0,VLOOKUP(A19,'Dame resultater'!$A$3:$BZ$125,27,FALSE)," ")</f>
        <v xml:space="preserve"> </v>
      </c>
      <c r="P19" s="40">
        <f>IF(VLOOKUP(A19,'Dame resultater'!$A$3:$BZ$125,29,FALSE)&gt;0,VLOOKUP(A19,'Dame resultater'!$A$3:$BZ$125,29,FALSE)," ")</f>
        <v>24</v>
      </c>
      <c r="Q19">
        <f>IF(VLOOKUP(A19,'Dame resultater'!$A$3:$BZ$125,31,FALSE)&gt;0,VLOOKUP(A19,'Dame resultater'!$A$3:$BZ$125,31,FALSE)," ")</f>
        <v>24</v>
      </c>
      <c r="R19">
        <f>IF(VLOOKUP(A19,'Dame resultater'!$A$3:$BZ$125,33,FALSE)&gt;0,VLOOKUP(A19,'Dame resultater'!$A$3:$BZ$125,33,FALSE)," ")</f>
        <v>23</v>
      </c>
      <c r="S19">
        <f>IF(VLOOKUP(A19,'Dame resultater'!$A$3:$BZ$125,35,FALSE)&gt;0,VLOOKUP(A19,'Dame resultater'!$A$3:$BZ$125,35,FALSE)," ")</f>
        <v>22</v>
      </c>
      <c r="T19">
        <f>IF(VLOOKUP(A19,'Dame resultater'!$A$3:$BZ$125,37,FALSE)&gt;0,VLOOKUP(A19,'Dame resultater'!$A$3:$BZ$125,37,FALSE)," ")</f>
        <v>22</v>
      </c>
      <c r="U19" s="1" t="str">
        <f>IF(VLOOKUP(A19,'Dame resultater'!$A$3:$BZ$125,39,FALSE)&gt;0,VLOOKUP(A19,'Dame resultater'!$A$3:$BZ$125,39,FALSE)," ")</f>
        <v xml:space="preserve"> </v>
      </c>
      <c r="V19" t="str">
        <f>IF(VLOOKUP(A19,'Dame resultater'!$A$3:$BZ$125,41,FALSE)&gt;0,VLOOKUP(A19,'Dame resultater'!$A$3:$BZ$125,41,FALSE)," ")</f>
        <v xml:space="preserve"> </v>
      </c>
      <c r="W19" s="1" t="str">
        <f>IF(VLOOKUP(A19,'Dame resultater'!$A$3:$BZ$125,43,FALSE)&gt;0,VLOOKUP(A19,'Dame resultater'!$A$3:$BZ$125,43,FALSE)," ")</f>
        <v xml:space="preserve"> </v>
      </c>
      <c r="X19" s="1" t="str">
        <f>IF(VLOOKUP(A19,'Dame resultater'!$A$3:$BZ$125,45,FALSE)&gt;0,VLOOKUP(A19,'Dame resultater'!$A$3:$BZ$125,45,FALSE)," ")</f>
        <v xml:space="preserve"> </v>
      </c>
      <c r="Y19" s="40">
        <f>IF(VLOOKUP(A19,'Dame resultater'!$A$3:$BZ$125,47,FALSE)&gt;0,VLOOKUP(A19,'Dame resultater'!$A$3:$BZ$125,47,FALSE)," ")</f>
        <v>25</v>
      </c>
      <c r="Z19" s="1" t="str">
        <f>IF(VLOOKUP(A19,'Dame resultater'!$A$3:$BZ$125,49,FALSE)&gt;0,VLOOKUP(A19,'Dame resultater'!$A$3:$BZ$125,49,FALSE)," ")</f>
        <v xml:space="preserve"> </v>
      </c>
      <c r="AA19" s="40">
        <f>IF(VLOOKUP(A19,'Dame resultater'!$A$3:$BZ$125,51,FALSE)&gt;0,VLOOKUP(A19,'Dame resultater'!$A$3:$BZ$125,51,FALSE)," ")</f>
        <v>24</v>
      </c>
      <c r="AB19" s="1" t="str">
        <f>IF(VLOOKUP(A19,'Dame resultater'!$A$3:$BZ$125,53,FALSE)&gt;0,VLOOKUP(A19,'Dame resultater'!$A$3:$BZ$125,53,FALSE)," ")</f>
        <v xml:space="preserve"> </v>
      </c>
      <c r="AC19">
        <f>IF(VLOOKUP(A19,'Dame resultater'!$A$3:$BZ$125,55,FALSE)&gt;0,VLOOKUP(A19,'Dame resultater'!$A$3:$BZ$125,55,FALSE)," ")</f>
        <v>24</v>
      </c>
      <c r="AD19" s="1" t="str">
        <f>IF(VLOOKUP(A19,'Dame resultater'!$A$3:$BZ$125,57,FALSE)&gt;0,VLOOKUP(A19,'Dame resultater'!$A$3:$BZ$125,57,FALSE)," ")</f>
        <v xml:space="preserve"> </v>
      </c>
    </row>
    <row r="20" spans="1:30">
      <c r="A20" s="1">
        <v>10</v>
      </c>
      <c r="B20" s="16" t="s">
        <v>33</v>
      </c>
      <c r="C20" s="19">
        <f>VLOOKUP(A20,'Dame resultater'!$A$3:$Z$125,4,)</f>
        <v>60</v>
      </c>
      <c r="D20" s="1">
        <f t="shared" si="0"/>
        <v>85</v>
      </c>
      <c r="E20" s="1" t="str">
        <f>IF(VLOOKUP(A20,'Dame resultater'!$A$3:$Z$125,7,FALSE)&gt;0,VLOOKUP(A20,'Dame resultater'!$A$3:$Z$125,7,FALSE)," ")</f>
        <v xml:space="preserve"> </v>
      </c>
      <c r="F20" t="str">
        <f>IF(VLOOKUP(A20,'Dame resultater'!$A$3:$Z$125,9,FALSE)&gt;0,VLOOKUP(A20,'Dame resultater'!$A$3:$Z$125,9,FALSE)," ")</f>
        <v xml:space="preserve"> </v>
      </c>
      <c r="G20" s="1" t="str">
        <f>IF(VLOOKUP(A20,'Dame resultater'!$A$3:$Z$125,11,FALSE)&gt;0,VLOOKUP(A20,'Dame resultater'!$A$3:$Z$125,11,FALSE)," ")</f>
        <v xml:space="preserve"> </v>
      </c>
      <c r="H20" t="str">
        <f>IF(VLOOKUP(A20,'Dame resultater'!$A$3:$Z$125,13,FALSE)&gt;0,VLOOKUP(A20,'Dame resultater'!$A$3:$Z$125,13,FALSE)," ")</f>
        <v xml:space="preserve"> </v>
      </c>
      <c r="I20" s="1">
        <f>IF(VLOOKUP(A20,'Dame resultater'!$A$3:$Z$125,15,FALSE)&gt;0,VLOOKUP(A20,'Dame resultater'!$A$3:$Z$125,15,FALSE)," ")</f>
        <v>25</v>
      </c>
      <c r="J20" s="44" t="str">
        <f>IF(VLOOKUP(A20,'Dame resultater'!$A$3:$Z$125,17,FALSE)&gt;0,VLOOKUP(A20,'Dame resultater'!$A$3:$Z$125,17,FALSE)," ")</f>
        <v xml:space="preserve"> </v>
      </c>
      <c r="K20" s="45" t="str">
        <f>IF(VLOOKUP(A20,'Dame resultater'!$A$3:$Z$125,19,FALSE)&gt;0,VLOOKUP(A20,'Dame resultater'!$A$3:$Z$125,19,FALSE)," ")</f>
        <v xml:space="preserve"> </v>
      </c>
      <c r="L20" s="44">
        <f>IF(VLOOKUP(A20,'Dame resultater'!$A$3:$Z$125,21,FALSE)&gt;0,VLOOKUP(A20,'Dame resultater'!$A$3:$Z$125,21,FALSE)," ")</f>
        <v>14</v>
      </c>
      <c r="M20" s="40" t="str">
        <f>IF(VLOOKUP(A20,'Dame resultater'!$A$3:$Z$125,23,FALSE)&gt;0,VLOOKUP(A20,'Dame resultater'!$A$3:$Z$125,23,FALSE)," ")</f>
        <v xml:space="preserve"> </v>
      </c>
      <c r="N20" s="40" t="str">
        <f>IF(VLOOKUP(A20,'Dame resultater'!$A$3:$Z$125,25,FALSE)&gt;0,VLOOKUP(A20,'Dame resultater'!$A$3:$Z$125,25,FALSE)," ")</f>
        <v xml:space="preserve"> </v>
      </c>
      <c r="O20" s="40" t="str">
        <f>IF(VLOOKUP(A20,'Dame resultater'!$A$3:$BZ$125,27,FALSE)&gt;0,VLOOKUP(A20,'Dame resultater'!$A$3:$BZ$125,27,FALSE)," ")</f>
        <v xml:space="preserve"> </v>
      </c>
      <c r="P20" s="40" t="str">
        <f>IF(VLOOKUP(A20,'Dame resultater'!$A$3:$BZ$125,29,FALSE)&gt;0,VLOOKUP(A20,'Dame resultater'!$A$3:$BZ$125,29,FALSE)," ")</f>
        <v xml:space="preserve"> </v>
      </c>
      <c r="Q20" t="str">
        <f>IF(VLOOKUP(A20,'Dame resultater'!$A$3:$BZ$125,31,FALSE)&gt;0,VLOOKUP(A20,'Dame resultater'!$A$3:$BZ$125,31,FALSE)," ")</f>
        <v xml:space="preserve"> </v>
      </c>
      <c r="R20" t="str">
        <f>IF(VLOOKUP(A20,'Dame resultater'!$A$3:$BZ$125,33,FALSE)&gt;0,VLOOKUP(A20,'Dame resultater'!$A$3:$BZ$125,33,FALSE)," ")</f>
        <v xml:space="preserve"> </v>
      </c>
      <c r="S20" t="str">
        <f>IF(VLOOKUP(A20,'Dame resultater'!$A$3:$BZ$125,35,FALSE)&gt;0,VLOOKUP(A20,'Dame resultater'!$A$3:$BZ$125,35,FALSE)," ")</f>
        <v xml:space="preserve"> </v>
      </c>
      <c r="T20" t="str">
        <f>IF(VLOOKUP(A20,'Dame resultater'!$A$3:$BZ$125,37,FALSE)&gt;0,VLOOKUP(A20,'Dame resultater'!$A$3:$BZ$125,37,FALSE)," ")</f>
        <v xml:space="preserve"> </v>
      </c>
      <c r="U20" s="1" t="str">
        <f>IF(VLOOKUP(A20,'Dame resultater'!$A$3:$BZ$125,39,FALSE)&gt;0,VLOOKUP(A20,'Dame resultater'!$A$3:$BZ$125,39,FALSE)," ")</f>
        <v xml:space="preserve"> </v>
      </c>
      <c r="V20">
        <f>IF(VLOOKUP(A20,'Dame resultater'!$A$3:$BZ$125,41,FALSE)&gt;0,VLOOKUP(A20,'Dame resultater'!$A$3:$BZ$125,41,FALSE)," ")</f>
        <v>23</v>
      </c>
      <c r="W20" s="1" t="str">
        <f>IF(VLOOKUP(A20,'Dame resultater'!$A$3:$BZ$125,43,FALSE)&gt;0,VLOOKUP(A20,'Dame resultater'!$A$3:$BZ$125,43,FALSE)," ")</f>
        <v xml:space="preserve"> </v>
      </c>
      <c r="X20" s="1" t="str">
        <f>IF(VLOOKUP(A20,'Dame resultater'!$A$3:$BZ$125,45,FALSE)&gt;0,VLOOKUP(A20,'Dame resultater'!$A$3:$BZ$125,45,FALSE)," ")</f>
        <v xml:space="preserve"> </v>
      </c>
      <c r="Y20" s="40" t="str">
        <f>IF(VLOOKUP(A20,'Dame resultater'!$A$3:$BZ$125,47,FALSE)&gt;0,VLOOKUP(A20,'Dame resultater'!$A$3:$BZ$125,47,FALSE)," ")</f>
        <v xml:space="preserve"> </v>
      </c>
      <c r="Z20" s="1" t="str">
        <f>IF(VLOOKUP(A20,'Dame resultater'!$A$3:$BZ$125,49,FALSE)&gt;0,VLOOKUP(A20,'Dame resultater'!$A$3:$BZ$125,49,FALSE)," ")</f>
        <v xml:space="preserve"> </v>
      </c>
      <c r="AA20" s="40" t="str">
        <f>IF(VLOOKUP(A20,'Dame resultater'!$A$3:$BZ$125,51,FALSE)&gt;0,VLOOKUP(A20,'Dame resultater'!$A$3:$BZ$125,51,FALSE)," ")</f>
        <v xml:space="preserve"> </v>
      </c>
      <c r="AB20" s="1" t="str">
        <f>IF(VLOOKUP(A20,'Dame resultater'!$A$3:$BZ$125,53,FALSE)&gt;0,VLOOKUP(A20,'Dame resultater'!$A$3:$BZ$125,53,FALSE)," ")</f>
        <v xml:space="preserve"> </v>
      </c>
      <c r="AC20">
        <f>IF(VLOOKUP(A20,'Dame resultater'!$A$3:$BZ$125,55,FALSE)&gt;0,VLOOKUP(A20,'Dame resultater'!$A$3:$BZ$125,55,FALSE)," ")</f>
        <v>23</v>
      </c>
      <c r="AD20" s="1" t="str">
        <f>IF(VLOOKUP(A20,'Dame resultater'!$A$3:$BZ$125,57,FALSE)&gt;0,VLOOKUP(A20,'Dame resultater'!$A$3:$BZ$125,57,FALSE)," ")</f>
        <v xml:space="preserve"> </v>
      </c>
    </row>
    <row r="21" spans="1:30">
      <c r="A21" s="1">
        <v>11</v>
      </c>
      <c r="B21" s="16" t="s">
        <v>84</v>
      </c>
      <c r="C21" s="19">
        <f>VLOOKUP(A21,'Dame resultater'!$A$3:$Z$125,4,)</f>
        <v>50</v>
      </c>
      <c r="D21" s="1">
        <f t="shared" si="0"/>
        <v>0</v>
      </c>
      <c r="E21" s="1" t="str">
        <f>IF(VLOOKUP(A21,'Dame resultater'!$A$3:$Z$125,7,FALSE)&gt;0,VLOOKUP(A21,'Dame resultater'!$A$3:$Z$125,7,FALSE)," ")</f>
        <v xml:space="preserve"> </v>
      </c>
      <c r="F21" t="str">
        <f>IF(VLOOKUP(A21,'Dame resultater'!$A$3:$Z$125,9,FALSE)&gt;0,VLOOKUP(A21,'Dame resultater'!$A$3:$Z$125,9,FALSE)," ")</f>
        <v xml:space="preserve"> </v>
      </c>
      <c r="G21" s="1" t="str">
        <f>IF(VLOOKUP(A21,'Dame resultater'!$A$3:$Z$125,11,FALSE)&gt;0,VLOOKUP(A21,'Dame resultater'!$A$3:$Z$125,11,FALSE)," ")</f>
        <v xml:space="preserve"> </v>
      </c>
      <c r="H21" t="str">
        <f>IF(VLOOKUP(A21,'Dame resultater'!$A$3:$Z$125,13,FALSE)&gt;0,VLOOKUP(A21,'Dame resultater'!$A$3:$Z$125,13,FALSE)," ")</f>
        <v xml:space="preserve"> </v>
      </c>
      <c r="I21" s="1" t="str">
        <f>IF(VLOOKUP(A21,'Dame resultater'!$A$3:$Z$125,15,FALSE)&gt;0,VLOOKUP(A21,'Dame resultater'!$A$3:$Z$125,15,FALSE)," ")</f>
        <v xml:space="preserve"> </v>
      </c>
      <c r="J21" s="44" t="str">
        <f>IF(VLOOKUP(A21,'Dame resultater'!$A$3:$Z$125,17,FALSE)&gt;0,VLOOKUP(A21,'Dame resultater'!$A$3:$Z$125,17,FALSE)," ")</f>
        <v xml:space="preserve"> </v>
      </c>
      <c r="K21" s="45" t="str">
        <f>IF(VLOOKUP(A21,'Dame resultater'!$A$3:$Z$125,19,FALSE)&gt;0,VLOOKUP(A21,'Dame resultater'!$A$3:$Z$125,19,FALSE)," ")</f>
        <v xml:space="preserve"> </v>
      </c>
      <c r="L21" s="44" t="str">
        <f>IF(VLOOKUP(A21,'Dame resultater'!$A$3:$Z$125,21,FALSE)&gt;0,VLOOKUP(A21,'Dame resultater'!$A$3:$Z$125,21,FALSE)," ")</f>
        <v xml:space="preserve"> </v>
      </c>
      <c r="M21" s="40" t="str">
        <f>IF(VLOOKUP(A21,'Dame resultater'!$A$3:$Z$125,23,FALSE)&gt;0,VLOOKUP(A21,'Dame resultater'!$A$3:$Z$125,23,FALSE)," ")</f>
        <v xml:space="preserve"> </v>
      </c>
      <c r="N21" s="40" t="str">
        <f>IF(VLOOKUP(A21,'Dame resultater'!$A$3:$Z$125,25,FALSE)&gt;0,VLOOKUP(A21,'Dame resultater'!$A$3:$Z$125,25,FALSE)," ")</f>
        <v xml:space="preserve"> </v>
      </c>
      <c r="O21" s="40" t="str">
        <f>IF(VLOOKUP(A21,'Dame resultater'!$A$3:$BZ$125,27,FALSE)&gt;0,VLOOKUP(A21,'Dame resultater'!$A$3:$BZ$125,27,FALSE)," ")</f>
        <v xml:space="preserve"> </v>
      </c>
      <c r="P21" s="40" t="str">
        <f>IF(VLOOKUP(A21,'Dame resultater'!$A$3:$BZ$125,29,FALSE)&gt;0,VLOOKUP(A21,'Dame resultater'!$A$3:$BZ$125,29,FALSE)," ")</f>
        <v xml:space="preserve"> </v>
      </c>
      <c r="Q21" t="str">
        <f>IF(VLOOKUP(A21,'Dame resultater'!$A$3:$BZ$125,31,FALSE)&gt;0,VLOOKUP(A21,'Dame resultater'!$A$3:$BZ$125,31,FALSE)," ")</f>
        <v xml:space="preserve"> </v>
      </c>
      <c r="R21" t="str">
        <f>IF(VLOOKUP(A21,'Dame resultater'!$A$3:$BZ$125,33,FALSE)&gt;0,VLOOKUP(A21,'Dame resultater'!$A$3:$BZ$125,33,FALSE)," ")</f>
        <v xml:space="preserve"> </v>
      </c>
      <c r="S21" t="str">
        <f>IF(VLOOKUP(A21,'Dame resultater'!$A$3:$BZ$125,35,FALSE)&gt;0,VLOOKUP(A21,'Dame resultater'!$A$3:$BZ$125,35,FALSE)," ")</f>
        <v xml:space="preserve"> </v>
      </c>
      <c r="T21" t="str">
        <f>IF(VLOOKUP(A21,'Dame resultater'!$A$3:$BZ$125,37,FALSE)&gt;0,VLOOKUP(A21,'Dame resultater'!$A$3:$BZ$125,37,FALSE)," ")</f>
        <v xml:space="preserve"> </v>
      </c>
      <c r="U21" s="1" t="str">
        <f>IF(VLOOKUP(A21,'Dame resultater'!$A$3:$BZ$125,39,FALSE)&gt;0,VLOOKUP(A21,'Dame resultater'!$A$3:$BZ$125,39,FALSE)," ")</f>
        <v xml:space="preserve"> </v>
      </c>
      <c r="V21" t="str">
        <f>IF(VLOOKUP(A21,'Dame resultater'!$A$3:$BZ$125,41,FALSE)&gt;0,VLOOKUP(A21,'Dame resultater'!$A$3:$BZ$125,41,FALSE)," ")</f>
        <v xml:space="preserve"> </v>
      </c>
      <c r="W21" s="1" t="str">
        <f>IF(VLOOKUP(A21,'Dame resultater'!$A$3:$BZ$125,43,FALSE)&gt;0,VLOOKUP(A21,'Dame resultater'!$A$3:$BZ$125,43,FALSE)," ")</f>
        <v xml:space="preserve"> </v>
      </c>
      <c r="X21" s="1" t="str">
        <f>IF(VLOOKUP(A21,'Dame resultater'!$A$3:$BZ$125,45,FALSE)&gt;0,VLOOKUP(A21,'Dame resultater'!$A$3:$BZ$125,45,FALSE)," ")</f>
        <v xml:space="preserve"> </v>
      </c>
      <c r="Y21" s="40" t="str">
        <f>IF(VLOOKUP(A21,'Dame resultater'!$A$3:$BZ$125,47,FALSE)&gt;0,VLOOKUP(A21,'Dame resultater'!$A$3:$BZ$125,47,FALSE)," ")</f>
        <v xml:space="preserve"> </v>
      </c>
      <c r="Z21" s="1" t="str">
        <f>IF(VLOOKUP(A21,'Dame resultater'!$A$3:$BZ$125,49,FALSE)&gt;0,VLOOKUP(A21,'Dame resultater'!$A$3:$BZ$125,49,FALSE)," ")</f>
        <v xml:space="preserve"> </v>
      </c>
      <c r="AA21" s="40" t="str">
        <f>IF(VLOOKUP(A21,'Dame resultater'!$A$3:$BZ$125,51,FALSE)&gt;0,VLOOKUP(A21,'Dame resultater'!$A$3:$BZ$125,51,FALSE)," ")</f>
        <v xml:space="preserve"> </v>
      </c>
      <c r="AB21" s="1" t="str">
        <f>IF(VLOOKUP(A21,'Dame resultater'!$A$3:$BZ$125,53,FALSE)&gt;0,VLOOKUP(A21,'Dame resultater'!$A$3:$BZ$125,53,FALSE)," ")</f>
        <v xml:space="preserve"> </v>
      </c>
      <c r="AC21" t="str">
        <f>IF(VLOOKUP(A21,'Dame resultater'!$A$3:$BZ$125,55,FALSE)&gt;0,VLOOKUP(A21,'Dame resultater'!$A$3:$BZ$125,55,FALSE)," ")</f>
        <v xml:space="preserve"> </v>
      </c>
      <c r="AD21" s="1" t="str">
        <f>IF(VLOOKUP(A21,'Dame resultater'!$A$3:$BZ$125,57,FALSE)&gt;0,VLOOKUP(A21,'Dame resultater'!$A$3:$BZ$125,57,FALSE)," ")</f>
        <v xml:space="preserve"> </v>
      </c>
    </row>
    <row r="22" spans="1:30">
      <c r="A22" s="1">
        <v>12</v>
      </c>
      <c r="B22" s="16" t="s">
        <v>73</v>
      </c>
      <c r="C22" s="19">
        <f>VLOOKUP(A22,'Dame resultater'!$A$3:$Z$125,4,)</f>
        <v>40</v>
      </c>
      <c r="D22" s="1">
        <f t="shared" si="0"/>
        <v>71</v>
      </c>
      <c r="E22" s="1" t="str">
        <f>IF(VLOOKUP(A22,'Dame resultater'!$A$3:$Z$125,7,FALSE)&gt;0,VLOOKUP(A22,'Dame resultater'!$A$3:$Z$125,7,FALSE)," ")</f>
        <v xml:space="preserve"> </v>
      </c>
      <c r="F22" t="str">
        <f>IF(VLOOKUP(A22,'Dame resultater'!$A$3:$Z$125,9,FALSE)&gt;0,VLOOKUP(A22,'Dame resultater'!$A$3:$Z$125,9,FALSE)," ")</f>
        <v xml:space="preserve"> </v>
      </c>
      <c r="G22" s="1">
        <f>IF(VLOOKUP(A22,'Dame resultater'!$A$3:$Z$125,11,FALSE)&gt;0,VLOOKUP(A22,'Dame resultater'!$A$3:$Z$125,11,FALSE)," ")</f>
        <v>25</v>
      </c>
      <c r="H22" t="str">
        <f>IF(VLOOKUP(A22,'Dame resultater'!$A$3:$Z$125,13,FALSE)&gt;0,VLOOKUP(A22,'Dame resultater'!$A$3:$Z$125,13,FALSE)," ")</f>
        <v xml:space="preserve"> </v>
      </c>
      <c r="I22" s="1" t="str">
        <f>IF(VLOOKUP(A22,'Dame resultater'!$A$3:$Z$125,15,FALSE)&gt;0,VLOOKUP(A22,'Dame resultater'!$A$3:$Z$125,15,FALSE)," ")</f>
        <v xml:space="preserve"> </v>
      </c>
      <c r="J22" s="44" t="str">
        <f>IF(VLOOKUP(A22,'Dame resultater'!$A$3:$Z$125,17,FALSE)&gt;0,VLOOKUP(A22,'Dame resultater'!$A$3:$Z$125,17,FALSE)," ")</f>
        <v xml:space="preserve"> </v>
      </c>
      <c r="K22" s="45" t="str">
        <f>IF(VLOOKUP(A22,'Dame resultater'!$A$3:$Z$125,19,FALSE)&gt;0,VLOOKUP(A22,'Dame resultater'!$A$3:$Z$125,19,FALSE)," ")</f>
        <v xml:space="preserve"> </v>
      </c>
      <c r="L22" s="44">
        <f>IF(VLOOKUP(A22,'Dame resultater'!$A$3:$Z$125,21,FALSE)&gt;0,VLOOKUP(A22,'Dame resultater'!$A$3:$Z$125,21,FALSE)," ")</f>
        <v>22</v>
      </c>
      <c r="M22" s="40" t="str">
        <f>IF(VLOOKUP(A22,'Dame resultater'!$A$3:$Z$125,23,FALSE)&gt;0,VLOOKUP(A22,'Dame resultater'!$A$3:$Z$125,23,FALSE)," ")</f>
        <v xml:space="preserve"> </v>
      </c>
      <c r="N22" s="40" t="str">
        <f>IF(VLOOKUP(A22,'Dame resultater'!$A$3:$Z$125,25,FALSE)&gt;0,VLOOKUP(A22,'Dame resultater'!$A$3:$Z$125,25,FALSE)," ")</f>
        <v xml:space="preserve"> </v>
      </c>
      <c r="O22" s="40" t="str">
        <f>IF(VLOOKUP(A22,'Dame resultater'!$A$3:$BZ$125,27,FALSE)&gt;0,VLOOKUP(A22,'Dame resultater'!$A$3:$BZ$125,27,FALSE)," ")</f>
        <v xml:space="preserve"> </v>
      </c>
      <c r="P22" s="40" t="str">
        <f>IF(VLOOKUP(A22,'Dame resultater'!$A$3:$BZ$125,29,FALSE)&gt;0,VLOOKUP(A22,'Dame resultater'!$A$3:$BZ$125,29,FALSE)," ")</f>
        <v xml:space="preserve"> </v>
      </c>
      <c r="Q22" t="str">
        <f>IF(VLOOKUP(A22,'Dame resultater'!$A$3:$BZ$125,31,FALSE)&gt;0,VLOOKUP(A22,'Dame resultater'!$A$3:$BZ$125,31,FALSE)," ")</f>
        <v xml:space="preserve"> </v>
      </c>
      <c r="R22" t="str">
        <f>IF(VLOOKUP(A22,'Dame resultater'!$A$3:$BZ$125,33,FALSE)&gt;0,VLOOKUP(A22,'Dame resultater'!$A$3:$BZ$125,33,FALSE)," ")</f>
        <v xml:space="preserve"> </v>
      </c>
      <c r="S22" t="str">
        <f>IF(VLOOKUP(A22,'Dame resultater'!$A$3:$BZ$125,35,FALSE)&gt;0,VLOOKUP(A22,'Dame resultater'!$A$3:$BZ$125,35,FALSE)," ")</f>
        <v xml:space="preserve"> </v>
      </c>
      <c r="T22">
        <f>IF(VLOOKUP(A22,'Dame resultater'!$A$3:$BZ$125,37,FALSE)&gt;0,VLOOKUP(A22,'Dame resultater'!$A$3:$BZ$125,37,FALSE)," ")</f>
        <v>24</v>
      </c>
      <c r="U22" s="1" t="str">
        <f>IF(VLOOKUP(A22,'Dame resultater'!$A$3:$BZ$125,39,FALSE)&gt;0,VLOOKUP(A22,'Dame resultater'!$A$3:$BZ$125,39,FALSE)," ")</f>
        <v xml:space="preserve"> </v>
      </c>
      <c r="V22" t="str">
        <f>IF(VLOOKUP(A22,'Dame resultater'!$A$3:$BZ$125,41,FALSE)&gt;0,VLOOKUP(A22,'Dame resultater'!$A$3:$BZ$125,41,FALSE)," ")</f>
        <v xml:space="preserve"> </v>
      </c>
      <c r="W22" s="1" t="str">
        <f>IF(VLOOKUP(A22,'Dame resultater'!$A$3:$BZ$125,43,FALSE)&gt;0,VLOOKUP(A22,'Dame resultater'!$A$3:$BZ$125,43,FALSE)," ")</f>
        <v xml:space="preserve"> </v>
      </c>
      <c r="X22" s="1" t="str">
        <f>IF(VLOOKUP(A22,'Dame resultater'!$A$3:$BZ$125,45,FALSE)&gt;0,VLOOKUP(A22,'Dame resultater'!$A$3:$BZ$125,45,FALSE)," ")</f>
        <v xml:space="preserve"> </v>
      </c>
      <c r="Y22" s="40" t="str">
        <f>IF(VLOOKUP(A22,'Dame resultater'!$A$3:$BZ$125,47,FALSE)&gt;0,VLOOKUP(A22,'Dame resultater'!$A$3:$BZ$125,47,FALSE)," ")</f>
        <v xml:space="preserve"> </v>
      </c>
      <c r="Z22" s="1" t="str">
        <f>IF(VLOOKUP(A22,'Dame resultater'!$A$3:$BZ$125,49,FALSE)&gt;0,VLOOKUP(A22,'Dame resultater'!$A$3:$BZ$125,49,FALSE)," ")</f>
        <v xml:space="preserve"> </v>
      </c>
      <c r="AA22" s="40" t="str">
        <f>IF(VLOOKUP(A22,'Dame resultater'!$A$3:$BZ$125,51,FALSE)&gt;0,VLOOKUP(A22,'Dame resultater'!$A$3:$BZ$125,51,FALSE)," ")</f>
        <v xml:space="preserve"> </v>
      </c>
      <c r="AB22" s="1" t="str">
        <f>IF(VLOOKUP(A22,'Dame resultater'!$A$3:$BZ$125,53,FALSE)&gt;0,VLOOKUP(A22,'Dame resultater'!$A$3:$BZ$125,53,FALSE)," ")</f>
        <v xml:space="preserve"> </v>
      </c>
      <c r="AC22" t="str">
        <f>IF(VLOOKUP(A22,'Dame resultater'!$A$3:$BZ$125,55,FALSE)&gt;0,VLOOKUP(A22,'Dame resultater'!$A$3:$BZ$125,55,FALSE)," ")</f>
        <v xml:space="preserve"> </v>
      </c>
      <c r="AD22" s="1" t="str">
        <f>IF(VLOOKUP(A22,'Dame resultater'!$A$3:$BZ$125,57,FALSE)&gt;0,VLOOKUP(A22,'Dame resultater'!$A$3:$BZ$125,57,FALSE)," ")</f>
        <v xml:space="preserve"> </v>
      </c>
    </row>
    <row r="23" spans="1:30">
      <c r="A23" s="1">
        <v>13</v>
      </c>
      <c r="B23" s="16" t="s">
        <v>13</v>
      </c>
      <c r="C23" s="19">
        <f>VLOOKUP(A23,'Dame resultater'!$A$3:$Z$125,4,)</f>
        <v>50</v>
      </c>
      <c r="D23" s="1">
        <f t="shared" si="0"/>
        <v>85</v>
      </c>
      <c r="E23" s="1" t="str">
        <f>IF(VLOOKUP(A23,'Dame resultater'!$A$3:$Z$125,7,FALSE)&gt;0,VLOOKUP(A23,'Dame resultater'!$A$3:$Z$125,7,FALSE)," ")</f>
        <v xml:space="preserve"> </v>
      </c>
      <c r="F23" t="str">
        <f>IF(VLOOKUP(A23,'Dame resultater'!$A$3:$Z$125,9,FALSE)&gt;0,VLOOKUP(A23,'Dame resultater'!$A$3:$Z$125,9,FALSE)," ")</f>
        <v xml:space="preserve"> </v>
      </c>
      <c r="G23" s="1" t="str">
        <f>IF(VLOOKUP(A23,'Dame resultater'!$A$3:$Z$125,11,FALSE)&gt;0,VLOOKUP(A23,'Dame resultater'!$A$3:$Z$125,11,FALSE)," ")</f>
        <v xml:space="preserve"> </v>
      </c>
      <c r="H23" t="str">
        <f>IF(VLOOKUP(A23,'Dame resultater'!$A$3:$Z$125,13,FALSE)&gt;0,VLOOKUP(A23,'Dame resultater'!$A$3:$Z$125,13,FALSE)," ")</f>
        <v xml:space="preserve"> </v>
      </c>
      <c r="I23" s="1" t="str">
        <f>IF(VLOOKUP(A23,'Dame resultater'!$A$3:$Z$125,15,FALSE)&gt;0,VLOOKUP(A23,'Dame resultater'!$A$3:$Z$125,15,FALSE)," ")</f>
        <v xml:space="preserve"> </v>
      </c>
      <c r="J23" s="44">
        <f>IF(VLOOKUP(A23,'Dame resultater'!$A$3:$Z$125,17,FALSE)&gt;0,VLOOKUP(A23,'Dame resultater'!$A$3:$Z$125,17,FALSE)," ")</f>
        <v>15</v>
      </c>
      <c r="K23" s="45" t="str">
        <f>IF(VLOOKUP(A23,'Dame resultater'!$A$3:$Z$125,19,FALSE)&gt;0,VLOOKUP(A23,'Dame resultater'!$A$3:$Z$125,19,FALSE)," ")</f>
        <v xml:space="preserve"> </v>
      </c>
      <c r="L23" s="44" t="str">
        <f>IF(VLOOKUP(A23,'Dame resultater'!$A$3:$Z$125,21,FALSE)&gt;0,VLOOKUP(A23,'Dame resultater'!$A$3:$Z$125,21,FALSE)," ")</f>
        <v xml:space="preserve"> </v>
      </c>
      <c r="M23" s="40" t="str">
        <f>IF(VLOOKUP(A23,'Dame resultater'!$A$3:$Z$125,23,FALSE)&gt;0,VLOOKUP(A23,'Dame resultater'!$A$3:$Z$125,23,FALSE)," ")</f>
        <v xml:space="preserve"> </v>
      </c>
      <c r="N23" s="40" t="str">
        <f>IF(VLOOKUP(A23,'Dame resultater'!$A$3:$Z$125,25,FALSE)&gt;0,VLOOKUP(A23,'Dame resultater'!$A$3:$Z$125,25,FALSE)," ")</f>
        <v xml:space="preserve"> </v>
      </c>
      <c r="O23" s="40" t="str">
        <f>IF(VLOOKUP(A23,'Dame resultater'!$A$3:$BZ$125,27,FALSE)&gt;0,VLOOKUP(A23,'Dame resultater'!$A$3:$BZ$125,27,FALSE)," ")</f>
        <v xml:space="preserve"> </v>
      </c>
      <c r="P23" s="40" t="str">
        <f>IF(VLOOKUP(A23,'Dame resultater'!$A$3:$BZ$125,29,FALSE)&gt;0,VLOOKUP(A23,'Dame resultater'!$A$3:$BZ$125,29,FALSE)," ")</f>
        <v xml:space="preserve"> </v>
      </c>
      <c r="Q23" t="str">
        <f>IF(VLOOKUP(A23,'Dame resultater'!$A$3:$BZ$125,31,FALSE)&gt;0,VLOOKUP(A23,'Dame resultater'!$A$3:$BZ$125,31,FALSE)," ")</f>
        <v xml:space="preserve"> </v>
      </c>
      <c r="R23" t="str">
        <f>IF(VLOOKUP(A23,'Dame resultater'!$A$3:$BZ$125,33,FALSE)&gt;0,VLOOKUP(A23,'Dame resultater'!$A$3:$BZ$125,33,FALSE)," ")</f>
        <v xml:space="preserve"> </v>
      </c>
      <c r="S23" t="str">
        <f>IF(VLOOKUP(A23,'Dame resultater'!$A$3:$BZ$125,35,FALSE)&gt;0,VLOOKUP(A23,'Dame resultater'!$A$3:$BZ$125,35,FALSE)," ")</f>
        <v xml:space="preserve"> </v>
      </c>
      <c r="T23" t="str">
        <f>IF(VLOOKUP(A23,'Dame resultater'!$A$3:$BZ$125,37,FALSE)&gt;0,VLOOKUP(A23,'Dame resultater'!$A$3:$BZ$125,37,FALSE)," ")</f>
        <v xml:space="preserve"> </v>
      </c>
      <c r="U23" s="1" t="str">
        <f>IF(VLOOKUP(A23,'Dame resultater'!$A$3:$BZ$125,39,FALSE)&gt;0,VLOOKUP(A23,'Dame resultater'!$A$3:$BZ$125,39,FALSE)," ")</f>
        <v xml:space="preserve"> </v>
      </c>
      <c r="V23">
        <f>IF(VLOOKUP(A23,'Dame resultater'!$A$3:$BZ$125,41,FALSE)&gt;0,VLOOKUP(A23,'Dame resultater'!$A$3:$BZ$125,41,FALSE)," ")</f>
        <v>22</v>
      </c>
      <c r="W23" s="1" t="str">
        <f>IF(VLOOKUP(A23,'Dame resultater'!$A$3:$BZ$125,43,FALSE)&gt;0,VLOOKUP(A23,'Dame resultater'!$A$3:$BZ$125,43,FALSE)," ")</f>
        <v xml:space="preserve"> </v>
      </c>
      <c r="X23" s="1">
        <f>IF(VLOOKUP(A23,'Dame resultater'!$A$3:$BZ$125,45,FALSE)&gt;0,VLOOKUP(A23,'Dame resultater'!$A$3:$BZ$125,45,FALSE)," ")</f>
        <v>23</v>
      </c>
      <c r="Y23" s="40" t="str">
        <f>IF(VLOOKUP(A23,'Dame resultater'!$A$3:$BZ$125,47,FALSE)&gt;0,VLOOKUP(A23,'Dame resultater'!$A$3:$BZ$125,47,FALSE)," ")</f>
        <v xml:space="preserve"> </v>
      </c>
      <c r="Z23" s="1">
        <f>IF(VLOOKUP(A23,'Dame resultater'!$A$3:$BZ$125,49,FALSE)&gt;0,VLOOKUP(A23,'Dame resultater'!$A$3:$BZ$125,49,FALSE)," ")</f>
        <v>25</v>
      </c>
      <c r="AA23" s="40" t="str">
        <f>IF(VLOOKUP(A23,'Dame resultater'!$A$3:$BZ$125,51,FALSE)&gt;0,VLOOKUP(A23,'Dame resultater'!$A$3:$BZ$125,51,FALSE)," ")</f>
        <v xml:space="preserve"> </v>
      </c>
      <c r="AB23" s="1" t="str">
        <f>IF(VLOOKUP(A23,'Dame resultater'!$A$3:$BZ$125,53,FALSE)&gt;0,VLOOKUP(A23,'Dame resultater'!$A$3:$BZ$125,53,FALSE)," ")</f>
        <v xml:space="preserve"> </v>
      </c>
      <c r="AC23" t="str">
        <f>IF(VLOOKUP(A23,'Dame resultater'!$A$3:$BZ$125,55,FALSE)&gt;0,VLOOKUP(A23,'Dame resultater'!$A$3:$BZ$125,55,FALSE)," ")</f>
        <v xml:space="preserve"> </v>
      </c>
      <c r="AD23" s="1" t="str">
        <f>IF(VLOOKUP(A23,'Dame resultater'!$A$3:$BZ$125,57,FALSE)&gt;0,VLOOKUP(A23,'Dame resultater'!$A$3:$BZ$125,57,FALSE)," ")</f>
        <v xml:space="preserve"> </v>
      </c>
    </row>
    <row r="24" spans="1:30">
      <c r="A24" s="1">
        <v>14</v>
      </c>
      <c r="B24" s="16" t="s">
        <v>53</v>
      </c>
      <c r="C24" s="19">
        <f>VLOOKUP(A24,'Dame resultater'!$A$3:$Z$125,4,)</f>
        <v>0</v>
      </c>
      <c r="D24" s="1">
        <f t="shared" si="0"/>
        <v>70</v>
      </c>
      <c r="E24" s="1" t="str">
        <f>IF(VLOOKUP(A24,'Dame resultater'!$A$3:$Z$125,7,FALSE)&gt;0,VLOOKUP(A24,'Dame resultater'!$A$3:$Z$125,7,FALSE)," ")</f>
        <v xml:space="preserve"> </v>
      </c>
      <c r="F24" t="str">
        <f>IF(VLOOKUP(A24,'Dame resultater'!$A$3:$Z$125,9,FALSE)&gt;0,VLOOKUP(A24,'Dame resultater'!$A$3:$Z$125,9,FALSE)," ")</f>
        <v xml:space="preserve"> </v>
      </c>
      <c r="G24" s="1" t="str">
        <f>IF(VLOOKUP(A24,'Dame resultater'!$A$3:$Z$125,11,FALSE)&gt;0,VLOOKUP(A24,'Dame resultater'!$A$3:$Z$125,11,FALSE)," ")</f>
        <v xml:space="preserve"> </v>
      </c>
      <c r="H24" t="str">
        <f>IF(VLOOKUP(A24,'Dame resultater'!$A$3:$Z$125,13,FALSE)&gt;0,VLOOKUP(A24,'Dame resultater'!$A$3:$Z$125,13,FALSE)," ")</f>
        <v xml:space="preserve"> </v>
      </c>
      <c r="I24" s="1" t="str">
        <f>IF(VLOOKUP(A24,'Dame resultater'!$A$3:$Z$125,15,FALSE)&gt;0,VLOOKUP(A24,'Dame resultater'!$A$3:$Z$125,15,FALSE)," ")</f>
        <v xml:space="preserve"> </v>
      </c>
      <c r="J24" s="44" t="str">
        <f>IF(VLOOKUP(A24,'Dame resultater'!$A$3:$Z$125,17,FALSE)&gt;0,VLOOKUP(A24,'Dame resultater'!$A$3:$Z$125,17,FALSE)," ")</f>
        <v xml:space="preserve"> </v>
      </c>
      <c r="K24" s="45" t="str">
        <f>IF(VLOOKUP(A24,'Dame resultater'!$A$3:$Z$125,19,FALSE)&gt;0,VLOOKUP(A24,'Dame resultater'!$A$3:$Z$125,19,FALSE)," ")</f>
        <v xml:space="preserve"> </v>
      </c>
      <c r="L24" s="44">
        <f>IF(VLOOKUP(A24,'Dame resultater'!$A$3:$Z$125,21,FALSE)&gt;0,VLOOKUP(A24,'Dame resultater'!$A$3:$Z$125,21,FALSE)," ")</f>
        <v>21</v>
      </c>
      <c r="M24" s="40" t="str">
        <f>IF(VLOOKUP(A24,'Dame resultater'!$A$3:$Z$125,23,FALSE)&gt;0,VLOOKUP(A24,'Dame resultater'!$A$3:$Z$125,23,FALSE)," ")</f>
        <v xml:space="preserve"> </v>
      </c>
      <c r="N24" s="40" t="str">
        <f>IF(VLOOKUP(A24,'Dame resultater'!$A$3:$Z$125,25,FALSE)&gt;0,VLOOKUP(A24,'Dame resultater'!$A$3:$Z$125,25,FALSE)," ")</f>
        <v xml:space="preserve"> </v>
      </c>
      <c r="O24" s="40" t="str">
        <f>IF(VLOOKUP(A24,'Dame resultater'!$A$3:$BZ$125,27,FALSE)&gt;0,VLOOKUP(A24,'Dame resultater'!$A$3:$BZ$125,27,FALSE)," ")</f>
        <v xml:space="preserve"> </v>
      </c>
      <c r="P24" s="40" t="str">
        <f>IF(VLOOKUP(A24,'Dame resultater'!$A$3:$BZ$125,29,FALSE)&gt;0,VLOOKUP(A24,'Dame resultater'!$A$3:$BZ$125,29,FALSE)," ")</f>
        <v xml:space="preserve"> </v>
      </c>
      <c r="Q24" t="str">
        <f>IF(VLOOKUP(A24,'Dame resultater'!$A$3:$BZ$125,31,FALSE)&gt;0,VLOOKUP(A24,'Dame resultater'!$A$3:$BZ$125,31,FALSE)," ")</f>
        <v xml:space="preserve"> </v>
      </c>
      <c r="R24" t="str">
        <f>IF(VLOOKUP(A24,'Dame resultater'!$A$3:$BZ$125,33,FALSE)&gt;0,VLOOKUP(A24,'Dame resultater'!$A$3:$BZ$125,33,FALSE)," ")</f>
        <v xml:space="preserve"> </v>
      </c>
      <c r="S24" t="str">
        <f>IF(VLOOKUP(A24,'Dame resultater'!$A$3:$BZ$125,35,FALSE)&gt;0,VLOOKUP(A24,'Dame resultater'!$A$3:$BZ$125,35,FALSE)," ")</f>
        <v xml:space="preserve"> </v>
      </c>
      <c r="T24" t="str">
        <f>IF(VLOOKUP(A24,'Dame resultater'!$A$3:$BZ$125,37,FALSE)&gt;0,VLOOKUP(A24,'Dame resultater'!$A$3:$BZ$125,37,FALSE)," ")</f>
        <v xml:space="preserve"> </v>
      </c>
      <c r="U24" s="1" t="str">
        <f>IF(VLOOKUP(A24,'Dame resultater'!$A$3:$BZ$125,39,FALSE)&gt;0,VLOOKUP(A24,'Dame resultater'!$A$3:$BZ$125,39,FALSE)," ")</f>
        <v xml:space="preserve"> </v>
      </c>
      <c r="V24">
        <f>IF(VLOOKUP(A24,'Dame resultater'!$A$3:$BZ$125,41,FALSE)&gt;0,VLOOKUP(A24,'Dame resultater'!$A$3:$BZ$125,41,FALSE)," ")</f>
        <v>25</v>
      </c>
      <c r="W24" s="1" t="str">
        <f>IF(VLOOKUP(A24,'Dame resultater'!$A$3:$BZ$125,43,FALSE)&gt;0,VLOOKUP(A24,'Dame resultater'!$A$3:$BZ$125,43,FALSE)," ")</f>
        <v xml:space="preserve"> </v>
      </c>
      <c r="X24" s="1" t="str">
        <f>IF(VLOOKUP(A24,'Dame resultater'!$A$3:$BZ$125,45,FALSE)&gt;0,VLOOKUP(A24,'Dame resultater'!$A$3:$BZ$125,45,FALSE)," ")</f>
        <v xml:space="preserve"> </v>
      </c>
      <c r="Y24" s="40" t="str">
        <f>IF(VLOOKUP(A24,'Dame resultater'!$A$3:$BZ$125,47,FALSE)&gt;0,VLOOKUP(A24,'Dame resultater'!$A$3:$BZ$125,47,FALSE)," ")</f>
        <v xml:space="preserve"> </v>
      </c>
      <c r="Z24" s="1" t="str">
        <f>IF(VLOOKUP(A24,'Dame resultater'!$A$3:$BZ$125,49,FALSE)&gt;0,VLOOKUP(A24,'Dame resultater'!$A$3:$BZ$125,49,FALSE)," ")</f>
        <v xml:space="preserve"> </v>
      </c>
      <c r="AA24" s="40" t="str">
        <f>IF(VLOOKUP(A24,'Dame resultater'!$A$3:$BZ$125,51,FALSE)&gt;0,VLOOKUP(A24,'Dame resultater'!$A$3:$BZ$125,51,FALSE)," ")</f>
        <v xml:space="preserve"> </v>
      </c>
      <c r="AB24" s="1">
        <f>IF(VLOOKUP(A24,'Dame resultater'!$A$3:$BZ$125,53,FALSE)&gt;0,VLOOKUP(A24,'Dame resultater'!$A$3:$BZ$125,53,FALSE)," ")</f>
        <v>24</v>
      </c>
      <c r="AC24" t="str">
        <f>IF(VLOOKUP(A24,'Dame resultater'!$A$3:$BZ$125,55,FALSE)&gt;0,VLOOKUP(A24,'Dame resultater'!$A$3:$BZ$125,55,FALSE)," ")</f>
        <v xml:space="preserve"> </v>
      </c>
      <c r="AD24" s="1" t="str">
        <f>IF(VLOOKUP(A24,'Dame resultater'!$A$3:$BZ$125,57,FALSE)&gt;0,VLOOKUP(A24,'Dame resultater'!$A$3:$BZ$125,57,FALSE)," ")</f>
        <v xml:space="preserve"> </v>
      </c>
    </row>
    <row r="25" spans="1:30">
      <c r="A25" s="1">
        <v>15</v>
      </c>
      <c r="B25" s="16" t="s">
        <v>75</v>
      </c>
      <c r="C25" s="19">
        <f>VLOOKUP(A25,'Dame resultater'!$A$3:$Z$125,4,)</f>
        <v>40</v>
      </c>
      <c r="D25" s="1">
        <f t="shared" si="0"/>
        <v>22</v>
      </c>
      <c r="E25" s="1" t="str">
        <f>IF(VLOOKUP(A25,'Dame resultater'!$A$3:$Z$125,7,FALSE)&gt;0,VLOOKUP(A25,'Dame resultater'!$A$3:$Z$125,7,FALSE)," ")</f>
        <v xml:space="preserve"> </v>
      </c>
      <c r="F25" t="str">
        <f>IF(VLOOKUP(A25,'Dame resultater'!$A$3:$Z$125,9,FALSE)&gt;0,VLOOKUP(A25,'Dame resultater'!$A$3:$Z$125,9,FALSE)," ")</f>
        <v xml:space="preserve"> </v>
      </c>
      <c r="G25" s="1">
        <f>IF(VLOOKUP(A25,'Dame resultater'!$A$3:$Z$125,11,FALSE)&gt;0,VLOOKUP(A25,'Dame resultater'!$A$3:$Z$125,11,FALSE)," ")</f>
        <v>22</v>
      </c>
      <c r="H25" t="str">
        <f>IF(VLOOKUP(A25,'Dame resultater'!$A$3:$Z$125,13,FALSE)&gt;0,VLOOKUP(A25,'Dame resultater'!$A$3:$Z$125,13,FALSE)," ")</f>
        <v xml:space="preserve"> </v>
      </c>
      <c r="I25" s="1" t="str">
        <f>IF(VLOOKUP(A25,'Dame resultater'!$A$3:$Z$125,15,FALSE)&gt;0,VLOOKUP(A25,'Dame resultater'!$A$3:$Z$125,15,FALSE)," ")</f>
        <v xml:space="preserve"> </v>
      </c>
      <c r="J25" s="44" t="str">
        <f>IF(VLOOKUP(A25,'Dame resultater'!$A$3:$Z$125,17,FALSE)&gt;0,VLOOKUP(A25,'Dame resultater'!$A$3:$Z$125,17,FALSE)," ")</f>
        <v xml:space="preserve"> </v>
      </c>
      <c r="K25" s="45" t="str">
        <f>IF(VLOOKUP(A25,'Dame resultater'!$A$3:$Z$125,19,FALSE)&gt;0,VLOOKUP(A25,'Dame resultater'!$A$3:$Z$125,19,FALSE)," ")</f>
        <v xml:space="preserve"> </v>
      </c>
      <c r="L25" s="44" t="str">
        <f>IF(VLOOKUP(A25,'Dame resultater'!$A$3:$Z$125,21,FALSE)&gt;0,VLOOKUP(A25,'Dame resultater'!$A$3:$Z$125,21,FALSE)," ")</f>
        <v xml:space="preserve"> </v>
      </c>
      <c r="M25" s="40" t="str">
        <f>IF(VLOOKUP(A25,'Dame resultater'!$A$3:$Z$125,23,FALSE)&gt;0,VLOOKUP(A25,'Dame resultater'!$A$3:$Z$125,23,FALSE)," ")</f>
        <v xml:space="preserve"> </v>
      </c>
      <c r="N25" s="40" t="str">
        <f>IF(VLOOKUP(A25,'Dame resultater'!$A$3:$Z$125,25,FALSE)&gt;0,VLOOKUP(A25,'Dame resultater'!$A$3:$Z$125,25,FALSE)," ")</f>
        <v xml:space="preserve"> </v>
      </c>
      <c r="O25" s="40" t="str">
        <f>IF(VLOOKUP(A25,'Dame resultater'!$A$3:$BZ$125,27,FALSE)&gt;0,VLOOKUP(A25,'Dame resultater'!$A$3:$BZ$125,27,FALSE)," ")</f>
        <v xml:space="preserve"> </v>
      </c>
      <c r="P25" s="40" t="str">
        <f>IF(VLOOKUP(A25,'Dame resultater'!$A$3:$BZ$125,29,FALSE)&gt;0,VLOOKUP(A25,'Dame resultater'!$A$3:$BZ$125,29,FALSE)," ")</f>
        <v xml:space="preserve"> </v>
      </c>
      <c r="Q25" t="str">
        <f>IF(VLOOKUP(A25,'Dame resultater'!$A$3:$BZ$125,31,FALSE)&gt;0,VLOOKUP(A25,'Dame resultater'!$A$3:$BZ$125,31,FALSE)," ")</f>
        <v xml:space="preserve"> </v>
      </c>
      <c r="R25" t="str">
        <f>IF(VLOOKUP(A25,'Dame resultater'!$A$3:$BZ$125,33,FALSE)&gt;0,VLOOKUP(A25,'Dame resultater'!$A$3:$BZ$125,33,FALSE)," ")</f>
        <v xml:space="preserve"> </v>
      </c>
      <c r="S25" t="str">
        <f>IF(VLOOKUP(A25,'Dame resultater'!$A$3:$BZ$125,35,FALSE)&gt;0,VLOOKUP(A25,'Dame resultater'!$A$3:$BZ$125,35,FALSE)," ")</f>
        <v xml:space="preserve"> </v>
      </c>
      <c r="T25" t="str">
        <f>IF(VLOOKUP(A25,'Dame resultater'!$A$3:$BZ$125,37,FALSE)&gt;0,VLOOKUP(A25,'Dame resultater'!$A$3:$BZ$125,37,FALSE)," ")</f>
        <v xml:space="preserve"> </v>
      </c>
      <c r="U25" s="1" t="str">
        <f>IF(VLOOKUP(A25,'Dame resultater'!$A$3:$BZ$125,39,FALSE)&gt;0,VLOOKUP(A25,'Dame resultater'!$A$3:$BZ$125,39,FALSE)," ")</f>
        <v xml:space="preserve"> </v>
      </c>
      <c r="V25" t="str">
        <f>IF(VLOOKUP(A25,'Dame resultater'!$A$3:$BZ$125,41,FALSE)&gt;0,VLOOKUP(A25,'Dame resultater'!$A$3:$BZ$125,41,FALSE)," ")</f>
        <v xml:space="preserve"> </v>
      </c>
      <c r="W25" s="1" t="str">
        <f>IF(VLOOKUP(A25,'Dame resultater'!$A$3:$BZ$125,43,FALSE)&gt;0,VLOOKUP(A25,'Dame resultater'!$A$3:$BZ$125,43,FALSE)," ")</f>
        <v xml:space="preserve"> </v>
      </c>
      <c r="X25" s="1" t="str">
        <f>IF(VLOOKUP(A25,'Dame resultater'!$A$3:$BZ$125,45,FALSE)&gt;0,VLOOKUP(A25,'Dame resultater'!$A$3:$BZ$125,45,FALSE)," ")</f>
        <v xml:space="preserve"> </v>
      </c>
      <c r="Y25" s="40" t="str">
        <f>IF(VLOOKUP(A25,'Dame resultater'!$A$3:$BZ$125,47,FALSE)&gt;0,VLOOKUP(A25,'Dame resultater'!$A$3:$BZ$125,47,FALSE)," ")</f>
        <v xml:space="preserve"> </v>
      </c>
      <c r="Z25" s="1" t="str">
        <f>IF(VLOOKUP(A25,'Dame resultater'!$A$3:$BZ$125,49,FALSE)&gt;0,VLOOKUP(A25,'Dame resultater'!$A$3:$BZ$125,49,FALSE)," ")</f>
        <v xml:space="preserve"> </v>
      </c>
      <c r="AA25" s="40" t="str">
        <f>IF(VLOOKUP(A25,'Dame resultater'!$A$3:$BZ$125,51,FALSE)&gt;0,VLOOKUP(A25,'Dame resultater'!$A$3:$BZ$125,51,FALSE)," ")</f>
        <v xml:space="preserve"> </v>
      </c>
      <c r="AB25" s="1" t="str">
        <f>IF(VLOOKUP(A25,'Dame resultater'!$A$3:$BZ$125,53,FALSE)&gt;0,VLOOKUP(A25,'Dame resultater'!$A$3:$BZ$125,53,FALSE)," ")</f>
        <v xml:space="preserve"> </v>
      </c>
      <c r="AC25" t="str">
        <f>IF(VLOOKUP(A25,'Dame resultater'!$A$3:$BZ$125,55,FALSE)&gt;0,VLOOKUP(A25,'Dame resultater'!$A$3:$BZ$125,55,FALSE)," ")</f>
        <v xml:space="preserve"> </v>
      </c>
      <c r="AD25" s="1" t="str">
        <f>IF(VLOOKUP(A25,'Dame resultater'!$A$3:$BZ$125,57,FALSE)&gt;0,VLOOKUP(A25,'Dame resultater'!$A$3:$BZ$125,57,FALSE)," ")</f>
        <v xml:space="preserve"> </v>
      </c>
    </row>
    <row r="26" spans="1:30">
      <c r="A26" s="1">
        <v>16</v>
      </c>
      <c r="B26" s="16" t="s">
        <v>86</v>
      </c>
      <c r="C26" s="19">
        <f>VLOOKUP(A26,'Dame resultater'!$A$3:$Z$125,4,)</f>
        <v>50</v>
      </c>
      <c r="D26" s="1">
        <f t="shared" si="0"/>
        <v>20</v>
      </c>
      <c r="E26" s="1" t="str">
        <f>IF(VLOOKUP(A26,'Dame resultater'!$A$3:$Z$125,7,FALSE)&gt;0,VLOOKUP(A26,'Dame resultater'!$A$3:$Z$125,7,FALSE)," ")</f>
        <v xml:space="preserve"> </v>
      </c>
      <c r="F26" t="str">
        <f>IF(VLOOKUP(A26,'Dame resultater'!$A$3:$Z$125,9,FALSE)&gt;0,VLOOKUP(A26,'Dame resultater'!$A$3:$Z$125,9,FALSE)," ")</f>
        <v xml:space="preserve"> </v>
      </c>
      <c r="G26" s="1" t="str">
        <f>IF(VLOOKUP(A26,'Dame resultater'!$A$3:$Z$125,11,FALSE)&gt;0,VLOOKUP(A26,'Dame resultater'!$A$3:$Z$125,11,FALSE)," ")</f>
        <v xml:space="preserve"> </v>
      </c>
      <c r="H26" t="str">
        <f>IF(VLOOKUP(A26,'Dame resultater'!$A$3:$Z$125,13,FALSE)&gt;0,VLOOKUP(A26,'Dame resultater'!$A$3:$Z$125,13,FALSE)," ")</f>
        <v xml:space="preserve"> </v>
      </c>
      <c r="I26" s="1" t="str">
        <f>IF(VLOOKUP(A26,'Dame resultater'!$A$3:$Z$125,15,FALSE)&gt;0,VLOOKUP(A26,'Dame resultater'!$A$3:$Z$125,15,FALSE)," ")</f>
        <v xml:space="preserve"> </v>
      </c>
      <c r="J26" s="44">
        <f>IF(VLOOKUP(A26,'Dame resultater'!$A$3:$Z$125,17,FALSE)&gt;0,VLOOKUP(A26,'Dame resultater'!$A$3:$Z$125,17,FALSE)," ")</f>
        <v>20</v>
      </c>
      <c r="K26" s="45" t="str">
        <f>IF(VLOOKUP(A26,'Dame resultater'!$A$3:$Z$125,19,FALSE)&gt;0,VLOOKUP(A26,'Dame resultater'!$A$3:$Z$125,19,FALSE)," ")</f>
        <v xml:space="preserve"> </v>
      </c>
      <c r="L26" s="44" t="str">
        <f>IF(VLOOKUP(A26,'Dame resultater'!$A$3:$Z$125,21,FALSE)&gt;0,VLOOKUP(A26,'Dame resultater'!$A$3:$Z$125,21,FALSE)," ")</f>
        <v xml:space="preserve"> </v>
      </c>
      <c r="M26" s="40" t="str">
        <f>IF(VLOOKUP(A26,'Dame resultater'!$A$3:$Z$125,23,FALSE)&gt;0,VLOOKUP(A26,'Dame resultater'!$A$3:$Z$125,23,FALSE)," ")</f>
        <v xml:space="preserve"> </v>
      </c>
      <c r="N26" s="40" t="str">
        <f>IF(VLOOKUP(A26,'Dame resultater'!$A$3:$Z$125,25,FALSE)&gt;0,VLOOKUP(A26,'Dame resultater'!$A$3:$Z$125,25,FALSE)," ")</f>
        <v xml:space="preserve"> </v>
      </c>
      <c r="O26" s="40" t="str">
        <f>IF(VLOOKUP(A26,'Dame resultater'!$A$3:$BZ$125,27,FALSE)&gt;0,VLOOKUP(A26,'Dame resultater'!$A$3:$BZ$125,27,FALSE)," ")</f>
        <v xml:space="preserve"> </v>
      </c>
      <c r="P26" s="40" t="str">
        <f>IF(VLOOKUP(A26,'Dame resultater'!$A$3:$BZ$125,29,FALSE)&gt;0,VLOOKUP(A26,'Dame resultater'!$A$3:$BZ$125,29,FALSE)," ")</f>
        <v xml:space="preserve"> </v>
      </c>
      <c r="Q26" t="str">
        <f>IF(VLOOKUP(A26,'Dame resultater'!$A$3:$BZ$125,31,FALSE)&gt;0,VLOOKUP(A26,'Dame resultater'!$A$3:$BZ$125,31,FALSE)," ")</f>
        <v xml:space="preserve"> </v>
      </c>
      <c r="R26" t="str">
        <f>IF(VLOOKUP(A26,'Dame resultater'!$A$3:$BZ$125,33,FALSE)&gt;0,VLOOKUP(A26,'Dame resultater'!$A$3:$BZ$125,33,FALSE)," ")</f>
        <v xml:space="preserve"> </v>
      </c>
      <c r="S26" t="str">
        <f>IF(VLOOKUP(A26,'Dame resultater'!$A$3:$BZ$125,35,FALSE)&gt;0,VLOOKUP(A26,'Dame resultater'!$A$3:$BZ$125,35,FALSE)," ")</f>
        <v xml:space="preserve"> </v>
      </c>
      <c r="T26" t="str">
        <f>IF(VLOOKUP(A26,'Dame resultater'!$A$3:$BZ$125,37,FALSE)&gt;0,VLOOKUP(A26,'Dame resultater'!$A$3:$BZ$125,37,FALSE)," ")</f>
        <v xml:space="preserve"> </v>
      </c>
      <c r="U26" s="1" t="str">
        <f>IF(VLOOKUP(A26,'Dame resultater'!$A$3:$BZ$125,39,FALSE)&gt;0,VLOOKUP(A26,'Dame resultater'!$A$3:$BZ$125,39,FALSE)," ")</f>
        <v xml:space="preserve"> </v>
      </c>
      <c r="V26" t="str">
        <f>IF(VLOOKUP(A26,'Dame resultater'!$A$3:$BZ$125,41,FALSE)&gt;0,VLOOKUP(A26,'Dame resultater'!$A$3:$BZ$125,41,FALSE)," ")</f>
        <v xml:space="preserve"> </v>
      </c>
      <c r="W26" s="1" t="str">
        <f>IF(VLOOKUP(A26,'Dame resultater'!$A$3:$BZ$125,43,FALSE)&gt;0,VLOOKUP(A26,'Dame resultater'!$A$3:$BZ$125,43,FALSE)," ")</f>
        <v xml:space="preserve"> </v>
      </c>
      <c r="X26" s="1" t="str">
        <f>IF(VLOOKUP(A26,'Dame resultater'!$A$3:$BZ$125,45,FALSE)&gt;0,VLOOKUP(A26,'Dame resultater'!$A$3:$BZ$125,45,FALSE)," ")</f>
        <v xml:space="preserve"> </v>
      </c>
      <c r="Y26" s="40" t="str">
        <f>IF(VLOOKUP(A26,'Dame resultater'!$A$3:$BZ$125,47,FALSE)&gt;0,VLOOKUP(A26,'Dame resultater'!$A$3:$BZ$125,47,FALSE)," ")</f>
        <v xml:space="preserve"> </v>
      </c>
      <c r="Z26" s="1" t="str">
        <f>IF(VLOOKUP(A26,'Dame resultater'!$A$3:$BZ$125,49,FALSE)&gt;0,VLOOKUP(A26,'Dame resultater'!$A$3:$BZ$125,49,FALSE)," ")</f>
        <v xml:space="preserve"> </v>
      </c>
      <c r="AA26" s="40" t="str">
        <f>IF(VLOOKUP(A26,'Dame resultater'!$A$3:$BZ$125,51,FALSE)&gt;0,VLOOKUP(A26,'Dame resultater'!$A$3:$BZ$125,51,FALSE)," ")</f>
        <v xml:space="preserve"> </v>
      </c>
      <c r="AB26" s="1" t="str">
        <f>IF(VLOOKUP(A26,'Dame resultater'!$A$3:$BZ$125,53,FALSE)&gt;0,VLOOKUP(A26,'Dame resultater'!$A$3:$BZ$125,53,FALSE)," ")</f>
        <v xml:space="preserve"> </v>
      </c>
      <c r="AC26" t="str">
        <f>IF(VLOOKUP(A26,'Dame resultater'!$A$3:$BZ$125,55,FALSE)&gt;0,VLOOKUP(A26,'Dame resultater'!$A$3:$BZ$125,55,FALSE)," ")</f>
        <v xml:space="preserve"> </v>
      </c>
      <c r="AD26" s="1" t="str">
        <f>IF(VLOOKUP(A26,'Dame resultater'!$A$3:$BZ$125,57,FALSE)&gt;0,VLOOKUP(A26,'Dame resultater'!$A$3:$BZ$125,57,FALSE)," ")</f>
        <v xml:space="preserve"> </v>
      </c>
    </row>
    <row r="27" spans="1:30">
      <c r="A27" s="1">
        <v>17</v>
      </c>
      <c r="B27" s="16" t="s">
        <v>108</v>
      </c>
      <c r="C27" s="19">
        <f>VLOOKUP(A27,'Dame resultater'!$A$3:$Z$125,4,)</f>
        <v>50</v>
      </c>
      <c r="D27" s="1">
        <f t="shared" si="0"/>
        <v>39</v>
      </c>
      <c r="E27" s="1" t="str">
        <f>IF(VLOOKUP(A27,'Dame resultater'!$A$3:$Z$125,7,FALSE)&gt;0,VLOOKUP(A27,'Dame resultater'!$A$3:$Z$125,7,FALSE)," ")</f>
        <v xml:space="preserve"> </v>
      </c>
      <c r="F27" t="str">
        <f>IF(VLOOKUP(A27,'Dame resultater'!$A$3:$Z$125,9,FALSE)&gt;0,VLOOKUP(A27,'Dame resultater'!$A$3:$Z$125,9,FALSE)," ")</f>
        <v xml:space="preserve"> </v>
      </c>
      <c r="G27" s="1" t="str">
        <f>IF(VLOOKUP(A27,'Dame resultater'!$A$3:$Z$125,11,FALSE)&gt;0,VLOOKUP(A27,'Dame resultater'!$A$3:$Z$125,11,FALSE)," ")</f>
        <v xml:space="preserve"> </v>
      </c>
      <c r="H27" t="str">
        <f>IF(VLOOKUP(A27,'Dame resultater'!$A$3:$Z$125,13,FALSE)&gt;0,VLOOKUP(A27,'Dame resultater'!$A$3:$Z$125,13,FALSE)," ")</f>
        <v xml:space="preserve"> </v>
      </c>
      <c r="I27" s="1" t="str">
        <f>IF(VLOOKUP(A27,'Dame resultater'!$A$3:$Z$125,15,FALSE)&gt;0,VLOOKUP(A27,'Dame resultater'!$A$3:$Z$125,15,FALSE)," ")</f>
        <v xml:space="preserve"> </v>
      </c>
      <c r="J27" s="44">
        <f>IF(VLOOKUP(A27,'Dame resultater'!$A$3:$Z$125,17,FALSE)&gt;0,VLOOKUP(A27,'Dame resultater'!$A$3:$Z$125,17,FALSE)," ")</f>
        <v>18</v>
      </c>
      <c r="K27" s="45" t="str">
        <f>IF(VLOOKUP(A27,'Dame resultater'!$A$3:$Z$125,19,FALSE)&gt;0,VLOOKUP(A27,'Dame resultater'!$A$3:$Z$125,19,FALSE)," ")</f>
        <v xml:space="preserve"> </v>
      </c>
      <c r="L27" s="44" t="str">
        <f>IF(VLOOKUP(A27,'Dame resultater'!$A$3:$Z$125,21,FALSE)&gt;0,VLOOKUP(A27,'Dame resultater'!$A$3:$Z$125,21,FALSE)," ")</f>
        <v xml:space="preserve"> </v>
      </c>
      <c r="M27" s="40" t="str">
        <f>IF(VLOOKUP(A27,'Dame resultater'!$A$3:$Z$125,23,FALSE)&gt;0,VLOOKUP(A27,'Dame resultater'!$A$3:$Z$125,23,FALSE)," ")</f>
        <v xml:space="preserve"> </v>
      </c>
      <c r="N27" s="40" t="str">
        <f>IF(VLOOKUP(A27,'Dame resultater'!$A$3:$Z$125,25,FALSE)&gt;0,VLOOKUP(A27,'Dame resultater'!$A$3:$Z$125,25,FALSE)," ")</f>
        <v xml:space="preserve"> </v>
      </c>
      <c r="O27" s="40" t="str">
        <f>IF(VLOOKUP(A27,'Dame resultater'!$A$3:$BZ$125,27,FALSE)&gt;0,VLOOKUP(A27,'Dame resultater'!$A$3:$BZ$125,27,FALSE)," ")</f>
        <v xml:space="preserve"> </v>
      </c>
      <c r="P27" s="40" t="str">
        <f>IF(VLOOKUP(A27,'Dame resultater'!$A$3:$BZ$125,29,FALSE)&gt;0,VLOOKUP(A27,'Dame resultater'!$A$3:$BZ$125,29,FALSE)," ")</f>
        <v xml:space="preserve"> </v>
      </c>
      <c r="Q27" t="str">
        <f>IF(VLOOKUP(A27,'Dame resultater'!$A$3:$BZ$125,31,FALSE)&gt;0,VLOOKUP(A27,'Dame resultater'!$A$3:$BZ$125,31,FALSE)," ")</f>
        <v xml:space="preserve"> </v>
      </c>
      <c r="R27" t="str">
        <f>IF(VLOOKUP(A27,'Dame resultater'!$A$3:$BZ$125,33,FALSE)&gt;0,VLOOKUP(A27,'Dame resultater'!$A$3:$BZ$125,33,FALSE)," ")</f>
        <v xml:space="preserve"> </v>
      </c>
      <c r="S27" t="str">
        <f>IF(VLOOKUP(A27,'Dame resultater'!$A$3:$BZ$125,35,FALSE)&gt;0,VLOOKUP(A27,'Dame resultater'!$A$3:$BZ$125,35,FALSE)," ")</f>
        <v xml:space="preserve"> </v>
      </c>
      <c r="T27" t="str">
        <f>IF(VLOOKUP(A27,'Dame resultater'!$A$3:$BZ$125,37,FALSE)&gt;0,VLOOKUP(A27,'Dame resultater'!$A$3:$BZ$125,37,FALSE)," ")</f>
        <v xml:space="preserve"> </v>
      </c>
      <c r="U27" s="1" t="str">
        <f>IF(VLOOKUP(A27,'Dame resultater'!$A$3:$BZ$125,39,FALSE)&gt;0,VLOOKUP(A27,'Dame resultater'!$A$3:$BZ$125,39,FALSE)," ")</f>
        <v xml:space="preserve"> </v>
      </c>
      <c r="V27">
        <f>IF(VLOOKUP(A27,'Dame resultater'!$A$3:$BZ$125,41,FALSE)&gt;0,VLOOKUP(A27,'Dame resultater'!$A$3:$BZ$125,41,FALSE)," ")</f>
        <v>21</v>
      </c>
      <c r="W27" s="1" t="str">
        <f>IF(VLOOKUP(A27,'Dame resultater'!$A$3:$BZ$125,43,FALSE)&gt;0,VLOOKUP(A27,'Dame resultater'!$A$3:$BZ$125,43,FALSE)," ")</f>
        <v xml:space="preserve"> </v>
      </c>
      <c r="X27" s="1" t="str">
        <f>IF(VLOOKUP(A27,'Dame resultater'!$A$3:$BZ$125,45,FALSE)&gt;0,VLOOKUP(A27,'Dame resultater'!$A$3:$BZ$125,45,FALSE)," ")</f>
        <v xml:space="preserve"> </v>
      </c>
      <c r="Y27" s="40" t="str">
        <f>IF(VLOOKUP(A27,'Dame resultater'!$A$3:$BZ$125,47,FALSE)&gt;0,VLOOKUP(A27,'Dame resultater'!$A$3:$BZ$125,47,FALSE)," ")</f>
        <v xml:space="preserve"> </v>
      </c>
      <c r="Z27" s="1" t="str">
        <f>IF(VLOOKUP(A27,'Dame resultater'!$A$3:$BZ$125,49,FALSE)&gt;0,VLOOKUP(A27,'Dame resultater'!$A$3:$BZ$125,49,FALSE)," ")</f>
        <v xml:space="preserve"> </v>
      </c>
      <c r="AA27" s="40" t="str">
        <f>IF(VLOOKUP(A27,'Dame resultater'!$A$3:$BZ$125,51,FALSE)&gt;0,VLOOKUP(A27,'Dame resultater'!$A$3:$BZ$125,51,FALSE)," ")</f>
        <v xml:space="preserve"> </v>
      </c>
      <c r="AB27" s="1" t="str">
        <f>IF(VLOOKUP(A27,'Dame resultater'!$A$3:$BZ$125,53,FALSE)&gt;0,VLOOKUP(A27,'Dame resultater'!$A$3:$BZ$125,53,FALSE)," ")</f>
        <v xml:space="preserve"> </v>
      </c>
      <c r="AC27" t="str">
        <f>IF(VLOOKUP(A27,'Dame resultater'!$A$3:$BZ$125,55,FALSE)&gt;0,VLOOKUP(A27,'Dame resultater'!$A$3:$BZ$125,55,FALSE)," ")</f>
        <v xml:space="preserve"> </v>
      </c>
      <c r="AD27" s="1" t="str">
        <f>IF(VLOOKUP(A27,'Dame resultater'!$A$3:$BZ$125,57,FALSE)&gt;0,VLOOKUP(A27,'Dame resultater'!$A$3:$BZ$125,57,FALSE)," ")</f>
        <v xml:space="preserve"> </v>
      </c>
    </row>
    <row r="28" spans="1:30">
      <c r="A28" s="1">
        <v>18</v>
      </c>
      <c r="B28" s="16" t="s">
        <v>88</v>
      </c>
      <c r="C28" s="19">
        <f>VLOOKUP(A28,'Dame resultater'!$A$3:$Z$125,4,)</f>
        <v>60</v>
      </c>
      <c r="D28" s="1">
        <f t="shared" si="0"/>
        <v>60</v>
      </c>
      <c r="E28" s="1" t="str">
        <f>IF(VLOOKUP(A28,'Dame resultater'!$A$3:$Z$125,7,FALSE)&gt;0,VLOOKUP(A28,'Dame resultater'!$A$3:$Z$125,7,FALSE)," ")</f>
        <v xml:space="preserve"> </v>
      </c>
      <c r="F28" t="str">
        <f>IF(VLOOKUP(A28,'Dame resultater'!$A$3:$Z$125,9,FALSE)&gt;0,VLOOKUP(A28,'Dame resultater'!$A$3:$Z$125,9,FALSE)," ")</f>
        <v xml:space="preserve"> </v>
      </c>
      <c r="G28" s="1" t="str">
        <f>IF(VLOOKUP(A28,'Dame resultater'!$A$3:$Z$125,11,FALSE)&gt;0,VLOOKUP(A28,'Dame resultater'!$A$3:$Z$125,11,FALSE)," ")</f>
        <v xml:space="preserve"> </v>
      </c>
      <c r="H28" t="str">
        <f>IF(VLOOKUP(A28,'Dame resultater'!$A$3:$Z$125,13,FALSE)&gt;0,VLOOKUP(A28,'Dame resultater'!$A$3:$Z$125,13,FALSE)," ")</f>
        <v xml:space="preserve"> </v>
      </c>
      <c r="I28" s="1" t="str">
        <f>IF(VLOOKUP(A28,'Dame resultater'!$A$3:$Z$125,15,FALSE)&gt;0,VLOOKUP(A28,'Dame resultater'!$A$3:$Z$125,15,FALSE)," ")</f>
        <v xml:space="preserve"> </v>
      </c>
      <c r="J28" s="44" t="str">
        <f>IF(VLOOKUP(A28,'Dame resultater'!$A$3:$Z$125,17,FALSE)&gt;0,VLOOKUP(A28,'Dame resultater'!$A$3:$Z$125,17,FALSE)," ")</f>
        <v xml:space="preserve"> </v>
      </c>
      <c r="K28" s="45">
        <f>IF(VLOOKUP(A28,'Dame resultater'!$A$3:$Z$125,19,FALSE)&gt;0,VLOOKUP(A28,'Dame resultater'!$A$3:$Z$125,19,FALSE)," ")</f>
        <v>23</v>
      </c>
      <c r="L28" s="44">
        <f>IF(VLOOKUP(A28,'Dame resultater'!$A$3:$Z$125,21,FALSE)&gt;0,VLOOKUP(A28,'Dame resultater'!$A$3:$Z$125,21,FALSE)," ")</f>
        <v>20</v>
      </c>
      <c r="M28" s="40" t="str">
        <f>IF(VLOOKUP(A28,'Dame resultater'!$A$3:$Z$125,23,FALSE)&gt;0,VLOOKUP(A28,'Dame resultater'!$A$3:$Z$125,23,FALSE)," ")</f>
        <v xml:space="preserve"> </v>
      </c>
      <c r="N28" s="40" t="str">
        <f>IF(VLOOKUP(A28,'Dame resultater'!$A$3:$Z$125,25,FALSE)&gt;0,VLOOKUP(A28,'Dame resultater'!$A$3:$Z$125,25,FALSE)," ")</f>
        <v xml:space="preserve"> </v>
      </c>
      <c r="O28" s="40" t="str">
        <f>IF(VLOOKUP(A28,'Dame resultater'!$A$3:$BZ$125,27,FALSE)&gt;0,VLOOKUP(A28,'Dame resultater'!$A$3:$BZ$125,27,FALSE)," ")</f>
        <v xml:space="preserve"> </v>
      </c>
      <c r="P28" s="40" t="str">
        <f>IF(VLOOKUP(A28,'Dame resultater'!$A$3:$BZ$125,29,FALSE)&gt;0,VLOOKUP(A28,'Dame resultater'!$A$3:$BZ$125,29,FALSE)," ")</f>
        <v xml:space="preserve"> </v>
      </c>
      <c r="Q28" t="str">
        <f>IF(VLOOKUP(A28,'Dame resultater'!$A$3:$BZ$125,31,FALSE)&gt;0,VLOOKUP(A28,'Dame resultater'!$A$3:$BZ$125,31,FALSE)," ")</f>
        <v xml:space="preserve"> </v>
      </c>
      <c r="R28" t="str">
        <f>IF(VLOOKUP(A28,'Dame resultater'!$A$3:$BZ$125,33,FALSE)&gt;0,VLOOKUP(A28,'Dame resultater'!$A$3:$BZ$125,33,FALSE)," ")</f>
        <v xml:space="preserve"> </v>
      </c>
      <c r="S28" t="str">
        <f>IF(VLOOKUP(A28,'Dame resultater'!$A$3:$BZ$125,35,FALSE)&gt;0,VLOOKUP(A28,'Dame resultater'!$A$3:$BZ$125,35,FALSE)," ")</f>
        <v xml:space="preserve"> </v>
      </c>
      <c r="T28" t="str">
        <f>IF(VLOOKUP(A28,'Dame resultater'!$A$3:$BZ$125,37,FALSE)&gt;0,VLOOKUP(A28,'Dame resultater'!$A$3:$BZ$125,37,FALSE)," ")</f>
        <v xml:space="preserve"> </v>
      </c>
      <c r="U28" s="1" t="str">
        <f>IF(VLOOKUP(A28,'Dame resultater'!$A$3:$BZ$125,39,FALSE)&gt;0,VLOOKUP(A28,'Dame resultater'!$A$3:$BZ$125,39,FALSE)," ")</f>
        <v xml:space="preserve"> </v>
      </c>
      <c r="V28" t="str">
        <f>IF(VLOOKUP(A28,'Dame resultater'!$A$3:$BZ$125,41,FALSE)&gt;0,VLOOKUP(A28,'Dame resultater'!$A$3:$BZ$125,41,FALSE)," ")</f>
        <v xml:space="preserve"> </v>
      </c>
      <c r="W28" s="1" t="str">
        <f>IF(VLOOKUP(A28,'Dame resultater'!$A$3:$BZ$125,43,FALSE)&gt;0,VLOOKUP(A28,'Dame resultater'!$A$3:$BZ$125,43,FALSE)," ")</f>
        <v xml:space="preserve"> </v>
      </c>
      <c r="X28" s="1" t="str">
        <f>IF(VLOOKUP(A28,'Dame resultater'!$A$3:$BZ$125,45,FALSE)&gt;0,VLOOKUP(A28,'Dame resultater'!$A$3:$BZ$125,45,FALSE)," ")</f>
        <v xml:space="preserve"> </v>
      </c>
      <c r="Y28" s="40" t="str">
        <f>IF(VLOOKUP(A28,'Dame resultater'!$A$3:$BZ$125,47,FALSE)&gt;0,VLOOKUP(A28,'Dame resultater'!$A$3:$BZ$125,47,FALSE)," ")</f>
        <v xml:space="preserve"> </v>
      </c>
      <c r="Z28" s="1" t="str">
        <f>IF(VLOOKUP(A28,'Dame resultater'!$A$3:$BZ$125,49,FALSE)&gt;0,VLOOKUP(A28,'Dame resultater'!$A$3:$BZ$125,49,FALSE)," ")</f>
        <v xml:space="preserve"> </v>
      </c>
      <c r="AA28" s="40" t="str">
        <f>IF(VLOOKUP(A28,'Dame resultater'!$A$3:$BZ$125,51,FALSE)&gt;0,VLOOKUP(A28,'Dame resultater'!$A$3:$BZ$125,51,FALSE)," ")</f>
        <v xml:space="preserve"> </v>
      </c>
      <c r="AB28" s="1">
        <f>IF(VLOOKUP(A28,'Dame resultater'!$A$3:$BZ$125,53,FALSE)&gt;0,VLOOKUP(A28,'Dame resultater'!$A$3:$BZ$125,53,FALSE)," ")</f>
        <v>17</v>
      </c>
      <c r="AC28" t="str">
        <f>IF(VLOOKUP(A28,'Dame resultater'!$A$3:$BZ$125,55,FALSE)&gt;0,VLOOKUP(A28,'Dame resultater'!$A$3:$BZ$125,55,FALSE)," ")</f>
        <v xml:space="preserve"> </v>
      </c>
      <c r="AD28" s="1" t="str">
        <f>IF(VLOOKUP(A28,'Dame resultater'!$A$3:$BZ$125,57,FALSE)&gt;0,VLOOKUP(A28,'Dame resultater'!$A$3:$BZ$125,57,FALSE)," ")</f>
        <v xml:space="preserve"> </v>
      </c>
    </row>
    <row r="29" spans="1:30">
      <c r="A29" s="1">
        <v>19</v>
      </c>
      <c r="B29" s="16" t="s">
        <v>110</v>
      </c>
      <c r="C29" s="19">
        <f>VLOOKUP(A29,'Dame resultater'!$A$3:$Z$125,4,)</f>
        <v>40</v>
      </c>
      <c r="D29" s="1">
        <f t="shared" si="0"/>
        <v>61</v>
      </c>
      <c r="E29" s="1" t="str">
        <f>IF(VLOOKUP(A29,'Dame resultater'!$A$3:$Z$125,7,FALSE)&gt;0,VLOOKUP(A29,'Dame resultater'!$A$3:$Z$125,7,FALSE)," ")</f>
        <v xml:space="preserve"> </v>
      </c>
      <c r="F29" t="str">
        <f>IF(VLOOKUP(A29,'Dame resultater'!$A$3:$Z$125,9,FALSE)&gt;0,VLOOKUP(A29,'Dame resultater'!$A$3:$Z$125,9,FALSE)," ")</f>
        <v xml:space="preserve"> </v>
      </c>
      <c r="G29" s="1" t="str">
        <f>IF(VLOOKUP(A29,'Dame resultater'!$A$3:$Z$125,11,FALSE)&gt;0,VLOOKUP(A29,'Dame resultater'!$A$3:$Z$125,11,FALSE)," ")</f>
        <v xml:space="preserve"> </v>
      </c>
      <c r="H29" t="str">
        <f>IF(VLOOKUP(A29,'Dame resultater'!$A$3:$Z$125,13,FALSE)&gt;0,VLOOKUP(A29,'Dame resultater'!$A$3:$Z$125,13,FALSE)," ")</f>
        <v xml:space="preserve"> </v>
      </c>
      <c r="I29" s="1" t="str">
        <f>IF(VLOOKUP(A29,'Dame resultater'!$A$3:$Z$125,15,FALSE)&gt;0,VLOOKUP(A29,'Dame resultater'!$A$3:$Z$125,15,FALSE)," ")</f>
        <v xml:space="preserve"> </v>
      </c>
      <c r="J29" s="44">
        <f>IF(VLOOKUP(A29,'Dame resultater'!$A$3:$Z$125,17,FALSE)&gt;0,VLOOKUP(A29,'Dame resultater'!$A$3:$Z$125,17,FALSE)," ")</f>
        <v>21</v>
      </c>
      <c r="K29" s="45" t="str">
        <f>IF(VLOOKUP(A29,'Dame resultater'!$A$3:$Z$125,19,FALSE)&gt;0,VLOOKUP(A29,'Dame resultater'!$A$3:$Z$125,19,FALSE)," ")</f>
        <v xml:space="preserve"> </v>
      </c>
      <c r="L29" s="44">
        <f>IF(VLOOKUP(A29,'Dame resultater'!$A$3:$Z$125,21,FALSE)&gt;0,VLOOKUP(A29,'Dame resultater'!$A$3:$Z$125,21,FALSE)," ")</f>
        <v>15</v>
      </c>
      <c r="M29" s="40" t="str">
        <f>IF(VLOOKUP(A29,'Dame resultater'!$A$3:$Z$125,23,FALSE)&gt;0,VLOOKUP(A29,'Dame resultater'!$A$3:$Z$125,23,FALSE)," ")</f>
        <v xml:space="preserve"> </v>
      </c>
      <c r="N29" s="40" t="str">
        <f>IF(VLOOKUP(A29,'Dame resultater'!$A$3:$Z$125,25,FALSE)&gt;0,VLOOKUP(A29,'Dame resultater'!$A$3:$Z$125,25,FALSE)," ")</f>
        <v xml:space="preserve"> </v>
      </c>
      <c r="O29" s="40" t="str">
        <f>IF(VLOOKUP(A29,'Dame resultater'!$A$3:$BZ$125,27,FALSE)&gt;0,VLOOKUP(A29,'Dame resultater'!$A$3:$BZ$125,27,FALSE)," ")</f>
        <v xml:space="preserve"> </v>
      </c>
      <c r="P29" s="40" t="str">
        <f>IF(VLOOKUP(A29,'Dame resultater'!$A$3:$BZ$125,29,FALSE)&gt;0,VLOOKUP(A29,'Dame resultater'!$A$3:$BZ$125,29,FALSE)," ")</f>
        <v xml:space="preserve"> </v>
      </c>
      <c r="Q29" t="str">
        <f>IF(VLOOKUP(A29,'Dame resultater'!$A$3:$BZ$125,31,FALSE)&gt;0,VLOOKUP(A29,'Dame resultater'!$A$3:$BZ$125,31,FALSE)," ")</f>
        <v xml:space="preserve"> </v>
      </c>
      <c r="R29" t="str">
        <f>IF(VLOOKUP(A29,'Dame resultater'!$A$3:$BZ$125,33,FALSE)&gt;0,VLOOKUP(A29,'Dame resultater'!$A$3:$BZ$125,33,FALSE)," ")</f>
        <v xml:space="preserve"> </v>
      </c>
      <c r="S29" t="str">
        <f>IF(VLOOKUP(A29,'Dame resultater'!$A$3:$BZ$125,35,FALSE)&gt;0,VLOOKUP(A29,'Dame resultater'!$A$3:$BZ$125,35,FALSE)," ")</f>
        <v xml:space="preserve"> </v>
      </c>
      <c r="T29" t="str">
        <f>IF(VLOOKUP(A29,'Dame resultater'!$A$3:$BZ$125,37,FALSE)&gt;0,VLOOKUP(A29,'Dame resultater'!$A$3:$BZ$125,37,FALSE)," ")</f>
        <v xml:space="preserve"> </v>
      </c>
      <c r="U29" s="1" t="str">
        <f>IF(VLOOKUP(A29,'Dame resultater'!$A$3:$BZ$125,39,FALSE)&gt;0,VLOOKUP(A29,'Dame resultater'!$A$3:$BZ$125,39,FALSE)," ")</f>
        <v xml:space="preserve"> </v>
      </c>
      <c r="V29" t="str">
        <f>IF(VLOOKUP(A29,'Dame resultater'!$A$3:$BZ$125,41,FALSE)&gt;0,VLOOKUP(A29,'Dame resultater'!$A$3:$BZ$125,41,FALSE)," ")</f>
        <v xml:space="preserve"> </v>
      </c>
      <c r="W29" s="1" t="str">
        <f>IF(VLOOKUP(A29,'Dame resultater'!$A$3:$BZ$125,43,FALSE)&gt;0,VLOOKUP(A29,'Dame resultater'!$A$3:$BZ$125,43,FALSE)," ")</f>
        <v xml:space="preserve"> </v>
      </c>
      <c r="X29" s="1">
        <f>IF(VLOOKUP(A29,'Dame resultater'!$A$3:$BZ$125,45,FALSE)&gt;0,VLOOKUP(A29,'Dame resultater'!$A$3:$BZ$125,45,FALSE)," ")</f>
        <v>25</v>
      </c>
      <c r="Y29" s="40" t="str">
        <f>IF(VLOOKUP(A29,'Dame resultater'!$A$3:$BZ$125,47,FALSE)&gt;0,VLOOKUP(A29,'Dame resultater'!$A$3:$BZ$125,47,FALSE)," ")</f>
        <v xml:space="preserve"> </v>
      </c>
      <c r="Z29" s="1" t="str">
        <f>IF(VLOOKUP(A29,'Dame resultater'!$A$3:$BZ$125,49,FALSE)&gt;0,VLOOKUP(A29,'Dame resultater'!$A$3:$BZ$125,49,FALSE)," ")</f>
        <v xml:space="preserve"> </v>
      </c>
      <c r="AA29" s="40" t="str">
        <f>IF(VLOOKUP(A29,'Dame resultater'!$A$3:$BZ$125,51,FALSE)&gt;0,VLOOKUP(A29,'Dame resultater'!$A$3:$BZ$125,51,FALSE)," ")</f>
        <v xml:space="preserve"> </v>
      </c>
      <c r="AB29" s="1" t="str">
        <f>IF(VLOOKUP(A29,'Dame resultater'!$A$3:$BZ$125,53,FALSE)&gt;0,VLOOKUP(A29,'Dame resultater'!$A$3:$BZ$125,53,FALSE)," ")</f>
        <v xml:space="preserve"> </v>
      </c>
      <c r="AC29" t="str">
        <f>IF(VLOOKUP(A29,'Dame resultater'!$A$3:$BZ$125,55,FALSE)&gt;0,VLOOKUP(A29,'Dame resultater'!$A$3:$BZ$125,55,FALSE)," ")</f>
        <v xml:space="preserve"> </v>
      </c>
      <c r="AD29" s="1" t="str">
        <f>IF(VLOOKUP(A29,'Dame resultater'!$A$3:$BZ$125,57,FALSE)&gt;0,VLOOKUP(A29,'Dame resultater'!$A$3:$BZ$125,57,FALSE)," ")</f>
        <v xml:space="preserve"> </v>
      </c>
    </row>
    <row r="30" spans="1:30">
      <c r="A30" s="1">
        <v>20</v>
      </c>
      <c r="B30" s="16" t="s">
        <v>35</v>
      </c>
      <c r="C30" s="19">
        <f>VLOOKUP(A30,'Dame resultater'!$A$3:$Z$125,4,)</f>
        <v>50</v>
      </c>
      <c r="D30" s="1">
        <f t="shared" si="0"/>
        <v>68</v>
      </c>
      <c r="E30" s="1" t="str">
        <f>IF(VLOOKUP(A30,'Dame resultater'!$A$3:$Z$125,7,FALSE)&gt;0,VLOOKUP(A30,'Dame resultater'!$A$3:$Z$125,7,FALSE)," ")</f>
        <v xml:space="preserve"> </v>
      </c>
      <c r="F30" t="str">
        <f>IF(VLOOKUP(A30,'Dame resultater'!$A$3:$Z$125,9,FALSE)&gt;0,VLOOKUP(A30,'Dame resultater'!$A$3:$Z$125,9,FALSE)," ")</f>
        <v xml:space="preserve"> </v>
      </c>
      <c r="G30" s="1" t="str">
        <f>IF(VLOOKUP(A30,'Dame resultater'!$A$3:$Z$125,11,FALSE)&gt;0,VLOOKUP(A30,'Dame resultater'!$A$3:$Z$125,11,FALSE)," ")</f>
        <v xml:space="preserve"> </v>
      </c>
      <c r="H30" t="str">
        <f>IF(VLOOKUP(A30,'Dame resultater'!$A$3:$Z$125,13,FALSE)&gt;0,VLOOKUP(A30,'Dame resultater'!$A$3:$Z$125,13,FALSE)," ")</f>
        <v xml:space="preserve"> </v>
      </c>
      <c r="I30" s="1">
        <f>IF(VLOOKUP(A30,'Dame resultater'!$A$3:$Z$125,15,FALSE)&gt;0,VLOOKUP(A30,'Dame resultater'!$A$3:$Z$125,15,FALSE)," ")</f>
        <v>23</v>
      </c>
      <c r="J30" s="44" t="str">
        <f>IF(VLOOKUP(A30,'Dame resultater'!$A$3:$Z$125,17,FALSE)&gt;0,VLOOKUP(A30,'Dame resultater'!$A$3:$Z$125,17,FALSE)," ")</f>
        <v xml:space="preserve"> </v>
      </c>
      <c r="K30" s="45" t="str">
        <f>IF(VLOOKUP(A30,'Dame resultater'!$A$3:$Z$125,19,FALSE)&gt;0,VLOOKUP(A30,'Dame resultater'!$A$3:$Z$125,19,FALSE)," ")</f>
        <v xml:space="preserve"> </v>
      </c>
      <c r="L30" s="44" t="str">
        <f>IF(VLOOKUP(A30,'Dame resultater'!$A$3:$Z$125,21,FALSE)&gt;0,VLOOKUP(A30,'Dame resultater'!$A$3:$Z$125,21,FALSE)," ")</f>
        <v xml:space="preserve"> </v>
      </c>
      <c r="M30" s="40" t="str">
        <f>IF(VLOOKUP(A30,'Dame resultater'!$A$3:$Z$125,23,FALSE)&gt;0,VLOOKUP(A30,'Dame resultater'!$A$3:$Z$125,23,FALSE)," ")</f>
        <v xml:space="preserve"> </v>
      </c>
      <c r="N30" s="40" t="str">
        <f>IF(VLOOKUP(A30,'Dame resultater'!$A$3:$Z$125,25,FALSE)&gt;0,VLOOKUP(A30,'Dame resultater'!$A$3:$Z$125,25,FALSE)," ")</f>
        <v xml:space="preserve"> </v>
      </c>
      <c r="O30" s="40" t="str">
        <f>IF(VLOOKUP(A30,'Dame resultater'!$A$3:$BZ$125,27,FALSE)&gt;0,VLOOKUP(A30,'Dame resultater'!$A$3:$BZ$125,27,FALSE)," ")</f>
        <v xml:space="preserve"> </v>
      </c>
      <c r="P30" s="40" t="str">
        <f>IF(VLOOKUP(A30,'Dame resultater'!$A$3:$BZ$125,29,FALSE)&gt;0,VLOOKUP(A30,'Dame resultater'!$A$3:$BZ$125,29,FALSE)," ")</f>
        <v xml:space="preserve"> </v>
      </c>
      <c r="Q30" t="str">
        <f>IF(VLOOKUP(A30,'Dame resultater'!$A$3:$BZ$125,31,FALSE)&gt;0,VLOOKUP(A30,'Dame resultater'!$A$3:$BZ$125,31,FALSE)," ")</f>
        <v xml:space="preserve"> </v>
      </c>
      <c r="R30" t="str">
        <f>IF(VLOOKUP(A30,'Dame resultater'!$A$3:$BZ$125,33,FALSE)&gt;0,VLOOKUP(A30,'Dame resultater'!$A$3:$BZ$125,33,FALSE)," ")</f>
        <v xml:space="preserve"> </v>
      </c>
      <c r="S30" t="str">
        <f>IF(VLOOKUP(A30,'Dame resultater'!$A$3:$BZ$125,35,FALSE)&gt;0,VLOOKUP(A30,'Dame resultater'!$A$3:$BZ$125,35,FALSE)," ")</f>
        <v xml:space="preserve"> </v>
      </c>
      <c r="T30" t="str">
        <f>IF(VLOOKUP(A30,'Dame resultater'!$A$3:$BZ$125,37,FALSE)&gt;0,VLOOKUP(A30,'Dame resultater'!$A$3:$BZ$125,37,FALSE)," ")</f>
        <v xml:space="preserve"> </v>
      </c>
      <c r="U30" s="1" t="str">
        <f>IF(VLOOKUP(A30,'Dame resultater'!$A$3:$BZ$125,39,FALSE)&gt;0,VLOOKUP(A30,'Dame resultater'!$A$3:$BZ$125,39,FALSE)," ")</f>
        <v xml:space="preserve"> </v>
      </c>
      <c r="V30" t="str">
        <f>IF(VLOOKUP(A30,'Dame resultater'!$A$3:$BZ$125,41,FALSE)&gt;0,VLOOKUP(A30,'Dame resultater'!$A$3:$BZ$125,41,FALSE)," ")</f>
        <v xml:space="preserve"> </v>
      </c>
      <c r="W30" s="1">
        <f>IF(VLOOKUP(A30,'Dame resultater'!$A$3:$BZ$125,43,FALSE)&gt;0,VLOOKUP(A30,'Dame resultater'!$A$3:$BZ$125,43,FALSE)," ")</f>
        <v>24</v>
      </c>
      <c r="X30" s="1" t="str">
        <f>IF(VLOOKUP(A30,'Dame resultater'!$A$3:$BZ$125,45,FALSE)&gt;0,VLOOKUP(A30,'Dame resultater'!$A$3:$BZ$125,45,FALSE)," ")</f>
        <v xml:space="preserve"> </v>
      </c>
      <c r="Y30" s="40" t="str">
        <f>IF(VLOOKUP(A30,'Dame resultater'!$A$3:$BZ$125,47,FALSE)&gt;0,VLOOKUP(A30,'Dame resultater'!$A$3:$BZ$125,47,FALSE)," ")</f>
        <v xml:space="preserve"> </v>
      </c>
      <c r="Z30" s="1" t="str">
        <f>IF(VLOOKUP(A30,'Dame resultater'!$A$3:$BZ$125,49,FALSE)&gt;0,VLOOKUP(A30,'Dame resultater'!$A$3:$BZ$125,49,FALSE)," ")</f>
        <v xml:space="preserve"> </v>
      </c>
      <c r="AA30" s="40">
        <f>IF(VLOOKUP(A30,'Dame resultater'!$A$3:$BZ$125,51,FALSE)&gt;0,VLOOKUP(A30,'Dame resultater'!$A$3:$BZ$125,51,FALSE)," ")</f>
        <v>21</v>
      </c>
      <c r="AB30" s="1" t="str">
        <f>IF(VLOOKUP(A30,'Dame resultater'!$A$3:$BZ$125,53,FALSE)&gt;0,VLOOKUP(A30,'Dame resultater'!$A$3:$BZ$125,53,FALSE)," ")</f>
        <v xml:space="preserve"> </v>
      </c>
      <c r="AC30" t="str">
        <f>IF(VLOOKUP(A30,'Dame resultater'!$A$3:$BZ$125,55,FALSE)&gt;0,VLOOKUP(A30,'Dame resultater'!$A$3:$BZ$125,55,FALSE)," ")</f>
        <v xml:space="preserve"> </v>
      </c>
      <c r="AD30" s="1" t="str">
        <f>IF(VLOOKUP(A30,'Dame resultater'!$A$3:$BZ$125,57,FALSE)&gt;0,VLOOKUP(A30,'Dame resultater'!$A$3:$BZ$125,57,FALSE)," ")</f>
        <v xml:space="preserve"> </v>
      </c>
    </row>
    <row r="31" spans="1:30">
      <c r="A31" s="1">
        <v>21</v>
      </c>
      <c r="B31" s="16" t="s">
        <v>90</v>
      </c>
      <c r="C31" s="19">
        <f>VLOOKUP(A31,'Dame resultater'!$A$3:$Z$125,4,)</f>
        <v>40</v>
      </c>
      <c r="D31" s="1">
        <f t="shared" si="0"/>
        <v>49</v>
      </c>
      <c r="E31" s="1" t="str">
        <f>IF(VLOOKUP(A31,'Dame resultater'!$A$3:$Z$125,7,FALSE)&gt;0,VLOOKUP(A31,'Dame resultater'!$A$3:$Z$125,7,FALSE)," ")</f>
        <v xml:space="preserve"> </v>
      </c>
      <c r="F31">
        <f>IF(VLOOKUP(A31,'Dame resultater'!$A$3:$Z$125,9,FALSE)&gt;0,VLOOKUP(A31,'Dame resultater'!$A$3:$Z$125,9,FALSE)," ")</f>
        <v>25</v>
      </c>
      <c r="G31" s="1" t="str">
        <f>IF(VLOOKUP(A31,'Dame resultater'!$A$3:$Z$125,11,FALSE)&gt;0,VLOOKUP(A31,'Dame resultater'!$A$3:$Z$125,11,FALSE)," ")</f>
        <v xml:space="preserve"> </v>
      </c>
      <c r="H31" t="str">
        <f>IF(VLOOKUP(A31,'Dame resultater'!$A$3:$Z$125,13,FALSE)&gt;0,VLOOKUP(A31,'Dame resultater'!$A$3:$Z$125,13,FALSE)," ")</f>
        <v xml:space="preserve"> </v>
      </c>
      <c r="I31" s="1" t="str">
        <f>IF(VLOOKUP(A31,'Dame resultater'!$A$3:$Z$125,15,FALSE)&gt;0,VLOOKUP(A31,'Dame resultater'!$A$3:$Z$125,15,FALSE)," ")</f>
        <v xml:space="preserve"> </v>
      </c>
      <c r="J31" s="44" t="str">
        <f>IF(VLOOKUP(A31,'Dame resultater'!$A$3:$Z$125,17,FALSE)&gt;0,VLOOKUP(A31,'Dame resultater'!$A$3:$Z$125,17,FALSE)," ")</f>
        <v xml:space="preserve"> </v>
      </c>
      <c r="K31" s="45">
        <f>IF(VLOOKUP(A31,'Dame resultater'!$A$3:$Z$125,19,FALSE)&gt;0,VLOOKUP(A31,'Dame resultater'!$A$3:$Z$125,19,FALSE)," ")</f>
        <v>24</v>
      </c>
      <c r="L31" s="44" t="str">
        <f>IF(VLOOKUP(A31,'Dame resultater'!$A$3:$Z$125,21,FALSE)&gt;0,VLOOKUP(A31,'Dame resultater'!$A$3:$Z$125,21,FALSE)," ")</f>
        <v xml:space="preserve"> </v>
      </c>
      <c r="M31" s="40" t="str">
        <f>IF(VLOOKUP(A31,'Dame resultater'!$A$3:$Z$125,23,FALSE)&gt;0,VLOOKUP(A31,'Dame resultater'!$A$3:$Z$125,23,FALSE)," ")</f>
        <v xml:space="preserve"> </v>
      </c>
      <c r="N31" s="40" t="str">
        <f>IF(VLOOKUP(A31,'Dame resultater'!$A$3:$Z$125,25,FALSE)&gt;0,VLOOKUP(A31,'Dame resultater'!$A$3:$Z$125,25,FALSE)," ")</f>
        <v xml:space="preserve"> </v>
      </c>
      <c r="O31" s="40" t="str">
        <f>IF(VLOOKUP(A31,'Dame resultater'!$A$3:$BZ$125,27,FALSE)&gt;0,VLOOKUP(A31,'Dame resultater'!$A$3:$BZ$125,27,FALSE)," ")</f>
        <v xml:space="preserve"> </v>
      </c>
      <c r="P31" s="40" t="str">
        <f>IF(VLOOKUP(A31,'Dame resultater'!$A$3:$BZ$125,29,FALSE)&gt;0,VLOOKUP(A31,'Dame resultater'!$A$3:$BZ$125,29,FALSE)," ")</f>
        <v xml:space="preserve"> </v>
      </c>
      <c r="Q31" t="str">
        <f>IF(VLOOKUP(A31,'Dame resultater'!$A$3:$BZ$125,31,FALSE)&gt;0,VLOOKUP(A31,'Dame resultater'!$A$3:$BZ$125,31,FALSE)," ")</f>
        <v xml:space="preserve"> </v>
      </c>
      <c r="R31" t="str">
        <f>IF(VLOOKUP(A31,'Dame resultater'!$A$3:$BZ$125,33,FALSE)&gt;0,VLOOKUP(A31,'Dame resultater'!$A$3:$BZ$125,33,FALSE)," ")</f>
        <v xml:space="preserve"> </v>
      </c>
      <c r="S31" t="str">
        <f>IF(VLOOKUP(A31,'Dame resultater'!$A$3:$BZ$125,35,FALSE)&gt;0,VLOOKUP(A31,'Dame resultater'!$A$3:$BZ$125,35,FALSE)," ")</f>
        <v xml:space="preserve"> </v>
      </c>
      <c r="T31" t="str">
        <f>IF(VLOOKUP(A31,'Dame resultater'!$A$3:$BZ$125,37,FALSE)&gt;0,VLOOKUP(A31,'Dame resultater'!$A$3:$BZ$125,37,FALSE)," ")</f>
        <v xml:space="preserve"> </v>
      </c>
      <c r="U31" s="1" t="str">
        <f>IF(VLOOKUP(A31,'Dame resultater'!$A$3:$BZ$125,39,FALSE)&gt;0,VLOOKUP(A31,'Dame resultater'!$A$3:$BZ$125,39,FALSE)," ")</f>
        <v xml:space="preserve"> </v>
      </c>
      <c r="V31" t="str">
        <f>IF(VLOOKUP(A31,'Dame resultater'!$A$3:$BZ$125,41,FALSE)&gt;0,VLOOKUP(A31,'Dame resultater'!$A$3:$BZ$125,41,FALSE)," ")</f>
        <v xml:space="preserve"> </v>
      </c>
      <c r="W31" s="1" t="str">
        <f>IF(VLOOKUP(A31,'Dame resultater'!$A$3:$BZ$125,43,FALSE)&gt;0,VLOOKUP(A31,'Dame resultater'!$A$3:$BZ$125,43,FALSE)," ")</f>
        <v xml:space="preserve"> </v>
      </c>
      <c r="X31" s="1" t="str">
        <f>IF(VLOOKUP(A31,'Dame resultater'!$A$3:$BZ$125,45,FALSE)&gt;0,VLOOKUP(A31,'Dame resultater'!$A$3:$BZ$125,45,FALSE)," ")</f>
        <v xml:space="preserve"> </v>
      </c>
      <c r="Y31" s="40" t="str">
        <f>IF(VLOOKUP(A31,'Dame resultater'!$A$3:$BZ$125,47,FALSE)&gt;0,VLOOKUP(A31,'Dame resultater'!$A$3:$BZ$125,47,FALSE)," ")</f>
        <v xml:space="preserve"> </v>
      </c>
      <c r="Z31" s="1" t="str">
        <f>IF(VLOOKUP(A31,'Dame resultater'!$A$3:$BZ$125,49,FALSE)&gt;0,VLOOKUP(A31,'Dame resultater'!$A$3:$BZ$125,49,FALSE)," ")</f>
        <v xml:space="preserve"> </v>
      </c>
      <c r="AA31" s="40" t="str">
        <f>IF(VLOOKUP(A31,'Dame resultater'!$A$3:$BZ$125,51,FALSE)&gt;0,VLOOKUP(A31,'Dame resultater'!$A$3:$BZ$125,51,FALSE)," ")</f>
        <v xml:space="preserve"> </v>
      </c>
      <c r="AB31" s="1" t="str">
        <f>IF(VLOOKUP(A31,'Dame resultater'!$A$3:$BZ$125,53,FALSE)&gt;0,VLOOKUP(A31,'Dame resultater'!$A$3:$BZ$125,53,FALSE)," ")</f>
        <v xml:space="preserve"> </v>
      </c>
      <c r="AC31" t="str">
        <f>IF(VLOOKUP(A31,'Dame resultater'!$A$3:$BZ$125,55,FALSE)&gt;0,VLOOKUP(A31,'Dame resultater'!$A$3:$BZ$125,55,FALSE)," ")</f>
        <v xml:space="preserve"> </v>
      </c>
      <c r="AD31" s="1" t="str">
        <f>IF(VLOOKUP(A31,'Dame resultater'!$A$3:$BZ$125,57,FALSE)&gt;0,VLOOKUP(A31,'Dame resultater'!$A$3:$BZ$125,57,FALSE)," ")</f>
        <v xml:space="preserve"> </v>
      </c>
    </row>
    <row r="32" spans="1:30">
      <c r="A32" s="1">
        <v>22</v>
      </c>
      <c r="B32" s="16" t="s">
        <v>112</v>
      </c>
      <c r="C32" s="19">
        <f>VLOOKUP(A32,'Dame resultater'!$A$3:$Z$125,4,)</f>
        <v>40</v>
      </c>
      <c r="D32" s="1">
        <f t="shared" si="0"/>
        <v>123</v>
      </c>
      <c r="E32" s="1" t="str">
        <f>IF(VLOOKUP(A32,'Dame resultater'!$A$3:$Z$125,7,FALSE)&gt;0,VLOOKUP(A32,'Dame resultater'!$A$3:$Z$125,7,FALSE)," ")</f>
        <v xml:space="preserve"> </v>
      </c>
      <c r="F32" t="str">
        <f>IF(VLOOKUP(A32,'Dame resultater'!$A$3:$Z$125,9,FALSE)&gt;0,VLOOKUP(A32,'Dame resultater'!$A$3:$Z$125,9,FALSE)," ")</f>
        <v xml:space="preserve"> </v>
      </c>
      <c r="G32" s="1" t="str">
        <f>IF(VLOOKUP(A32,'Dame resultater'!$A$3:$Z$125,11,FALSE)&gt;0,VLOOKUP(A32,'Dame resultater'!$A$3:$Z$125,11,FALSE)," ")</f>
        <v xml:space="preserve"> </v>
      </c>
      <c r="H32" t="str">
        <f>IF(VLOOKUP(A32,'Dame resultater'!$A$3:$Z$125,13,FALSE)&gt;0,VLOOKUP(A32,'Dame resultater'!$A$3:$Z$125,13,FALSE)," ")</f>
        <v xml:space="preserve"> </v>
      </c>
      <c r="I32" s="1" t="str">
        <f>IF(VLOOKUP(A32,'Dame resultater'!$A$3:$Z$125,15,FALSE)&gt;0,VLOOKUP(A32,'Dame resultater'!$A$3:$Z$125,15,FALSE)," ")</f>
        <v xml:space="preserve"> </v>
      </c>
      <c r="J32" s="44">
        <f>IF(VLOOKUP(A32,'Dame resultater'!$A$3:$Z$125,17,FALSE)&gt;0,VLOOKUP(A32,'Dame resultater'!$A$3:$Z$125,17,FALSE)," ")</f>
        <v>19</v>
      </c>
      <c r="K32" s="45" t="str">
        <f>IF(VLOOKUP(A32,'Dame resultater'!$A$3:$Z$125,19,FALSE)&gt;0,VLOOKUP(A32,'Dame resultater'!$A$3:$Z$125,19,FALSE)," ")</f>
        <v xml:space="preserve"> </v>
      </c>
      <c r="L32" s="44">
        <f>IF(VLOOKUP(A32,'Dame resultater'!$A$3:$Z$125,21,FALSE)&gt;0,VLOOKUP(A32,'Dame resultater'!$A$3:$Z$125,21,FALSE)," ")</f>
        <v>13</v>
      </c>
      <c r="M32" s="40" t="str">
        <f>IF(VLOOKUP(A32,'Dame resultater'!$A$3:$Z$125,23,FALSE)&gt;0,VLOOKUP(A32,'Dame resultater'!$A$3:$Z$125,23,FALSE)," ")</f>
        <v xml:space="preserve"> </v>
      </c>
      <c r="N32" s="40" t="str">
        <f>IF(VLOOKUP(A32,'Dame resultater'!$A$3:$Z$125,25,FALSE)&gt;0,VLOOKUP(A32,'Dame resultater'!$A$3:$Z$125,25,FALSE)," ")</f>
        <v xml:space="preserve"> </v>
      </c>
      <c r="O32" s="40" t="str">
        <f>IF(VLOOKUP(A32,'Dame resultater'!$A$3:$BZ$125,27,FALSE)&gt;0,VLOOKUP(A32,'Dame resultater'!$A$3:$BZ$125,27,FALSE)," ")</f>
        <v xml:space="preserve"> </v>
      </c>
      <c r="P32" s="40" t="str">
        <f>IF(VLOOKUP(A32,'Dame resultater'!$A$3:$BZ$125,29,FALSE)&gt;0,VLOOKUP(A32,'Dame resultater'!$A$3:$BZ$125,29,FALSE)," ")</f>
        <v xml:space="preserve"> </v>
      </c>
      <c r="Q32" t="str">
        <f>IF(VLOOKUP(A32,'Dame resultater'!$A$3:$BZ$125,31,FALSE)&gt;0,VLOOKUP(A32,'Dame resultater'!$A$3:$BZ$125,31,FALSE)," ")</f>
        <v xml:space="preserve"> </v>
      </c>
      <c r="R32" t="str">
        <f>IF(VLOOKUP(A32,'Dame resultater'!$A$3:$BZ$125,33,FALSE)&gt;0,VLOOKUP(A32,'Dame resultater'!$A$3:$BZ$125,33,FALSE)," ")</f>
        <v xml:space="preserve"> </v>
      </c>
      <c r="S32" t="str">
        <f>IF(VLOOKUP(A32,'Dame resultater'!$A$3:$BZ$125,35,FALSE)&gt;0,VLOOKUP(A32,'Dame resultater'!$A$3:$BZ$125,35,FALSE)," ")</f>
        <v xml:space="preserve"> </v>
      </c>
      <c r="T32" t="str">
        <f>IF(VLOOKUP(A32,'Dame resultater'!$A$3:$BZ$125,37,FALSE)&gt;0,VLOOKUP(A32,'Dame resultater'!$A$3:$BZ$125,37,FALSE)," ")</f>
        <v xml:space="preserve"> </v>
      </c>
      <c r="U32" s="1">
        <f>IF(VLOOKUP(A32,'Dame resultater'!$A$3:$BZ$125,39,FALSE)&gt;0,VLOOKUP(A32,'Dame resultater'!$A$3:$BZ$125,39,FALSE)," ")</f>
        <v>24</v>
      </c>
      <c r="V32" t="str">
        <f>IF(VLOOKUP(A32,'Dame resultater'!$A$3:$BZ$125,41,FALSE)&gt;0,VLOOKUP(A32,'Dame resultater'!$A$3:$BZ$125,41,FALSE)," ")</f>
        <v xml:space="preserve"> </v>
      </c>
      <c r="W32" s="1" t="str">
        <f>IF(VLOOKUP(A32,'Dame resultater'!$A$3:$BZ$125,43,FALSE)&gt;0,VLOOKUP(A32,'Dame resultater'!$A$3:$BZ$125,43,FALSE)," ")</f>
        <v xml:space="preserve"> </v>
      </c>
      <c r="X32" s="1">
        <f>IF(VLOOKUP(A32,'Dame resultater'!$A$3:$BZ$125,45,FALSE)&gt;0,VLOOKUP(A32,'Dame resultater'!$A$3:$BZ$125,45,FALSE)," ")</f>
        <v>24</v>
      </c>
      <c r="Y32" s="40" t="str">
        <f>IF(VLOOKUP(A32,'Dame resultater'!$A$3:$BZ$125,47,FALSE)&gt;0,VLOOKUP(A32,'Dame resultater'!$A$3:$BZ$125,47,FALSE)," ")</f>
        <v xml:space="preserve"> </v>
      </c>
      <c r="Z32" s="1" t="str">
        <f>IF(VLOOKUP(A32,'Dame resultater'!$A$3:$BZ$125,49,FALSE)&gt;0,VLOOKUP(A32,'Dame resultater'!$A$3:$BZ$125,49,FALSE)," ")</f>
        <v xml:space="preserve"> </v>
      </c>
      <c r="AA32" s="40">
        <f>IF(VLOOKUP(A32,'Dame resultater'!$A$3:$BZ$125,51,FALSE)&gt;0,VLOOKUP(A32,'Dame resultater'!$A$3:$BZ$125,51,FALSE)," ")</f>
        <v>22</v>
      </c>
      <c r="AB32" s="1">
        <f>IF(VLOOKUP(A32,'Dame resultater'!$A$3:$BZ$125,53,FALSE)&gt;0,VLOOKUP(A32,'Dame resultater'!$A$3:$BZ$125,53,FALSE)," ")</f>
        <v>21</v>
      </c>
      <c r="AC32" t="str">
        <f>IF(VLOOKUP(A32,'Dame resultater'!$A$3:$BZ$125,55,FALSE)&gt;0,VLOOKUP(A32,'Dame resultater'!$A$3:$BZ$125,55,FALSE)," ")</f>
        <v xml:space="preserve"> </v>
      </c>
      <c r="AD32" s="1" t="str">
        <f>IF(VLOOKUP(A32,'Dame resultater'!$A$3:$BZ$125,57,FALSE)&gt;0,VLOOKUP(A32,'Dame resultater'!$A$3:$BZ$125,57,FALSE)," ")</f>
        <v xml:space="preserve"> </v>
      </c>
    </row>
    <row r="33" spans="1:30">
      <c r="A33" s="1">
        <v>23</v>
      </c>
      <c r="B33" s="16" t="s">
        <v>134</v>
      </c>
      <c r="C33" s="19">
        <f>VLOOKUP(A33,'Dame resultater'!$A$3:$Z$125,4,)</f>
        <v>0</v>
      </c>
      <c r="D33" s="1">
        <f t="shared" si="0"/>
        <v>40</v>
      </c>
      <c r="E33" s="1">
        <f>IF(VLOOKUP(A33,'Dame resultater'!$A$3:$Z$125,7,FALSE)&gt;0,VLOOKUP(A33,'Dame resultater'!$A$3:$Z$125,7,FALSE)," ")</f>
        <v>21</v>
      </c>
      <c r="F33" t="str">
        <f>IF(VLOOKUP(A33,'Dame resultater'!$A$3:$Z$125,9,FALSE)&gt;0,VLOOKUP(A33,'Dame resultater'!$A$3:$Z$125,9,FALSE)," ")</f>
        <v xml:space="preserve"> </v>
      </c>
      <c r="G33" s="1" t="str">
        <f>IF(VLOOKUP(A33,'Dame resultater'!$A$3:$Z$125,11,FALSE)&gt;0,VLOOKUP(A33,'Dame resultater'!$A$3:$Z$125,11,FALSE)," ")</f>
        <v xml:space="preserve"> </v>
      </c>
      <c r="H33" t="str">
        <f>IF(VLOOKUP(A33,'Dame resultater'!$A$3:$Z$125,13,FALSE)&gt;0,VLOOKUP(A33,'Dame resultater'!$A$3:$Z$125,13,FALSE)," ")</f>
        <v xml:space="preserve"> </v>
      </c>
      <c r="I33" s="1" t="str">
        <f>IF(VLOOKUP(A33,'Dame resultater'!$A$3:$Z$125,15,FALSE)&gt;0,VLOOKUP(A33,'Dame resultater'!$A$3:$Z$125,15,FALSE)," ")</f>
        <v xml:space="preserve"> </v>
      </c>
      <c r="J33" s="44" t="str">
        <f>IF(VLOOKUP(A33,'Dame resultater'!$A$3:$Z$125,17,FALSE)&gt;0,VLOOKUP(A33,'Dame resultater'!$A$3:$Z$125,17,FALSE)," ")</f>
        <v xml:space="preserve"> </v>
      </c>
      <c r="K33" s="45" t="str">
        <f>IF(VLOOKUP(A33,'Dame resultater'!$A$3:$Z$125,19,FALSE)&gt;0,VLOOKUP(A33,'Dame resultater'!$A$3:$Z$125,19,FALSE)," ")</f>
        <v xml:space="preserve"> </v>
      </c>
      <c r="L33" s="44">
        <f>IF(VLOOKUP(A33,'Dame resultater'!$A$3:$Z$125,21,FALSE)&gt;0,VLOOKUP(A33,'Dame resultater'!$A$3:$Z$125,21,FALSE)," ")</f>
        <v>19</v>
      </c>
      <c r="M33" s="40" t="str">
        <f>IF(VLOOKUP(A33,'Dame resultater'!$A$3:$Z$125,23,FALSE)&gt;0,VLOOKUP(A33,'Dame resultater'!$A$3:$Z$125,23,FALSE)," ")</f>
        <v xml:space="preserve"> </v>
      </c>
      <c r="N33" s="40" t="str">
        <f>IF(VLOOKUP(A33,'Dame resultater'!$A$3:$Z$125,25,FALSE)&gt;0,VLOOKUP(A33,'Dame resultater'!$A$3:$Z$125,25,FALSE)," ")</f>
        <v xml:space="preserve"> </v>
      </c>
      <c r="O33" s="40" t="str">
        <f>IF(VLOOKUP(A33,'Dame resultater'!$A$3:$BZ$125,27,FALSE)&gt;0,VLOOKUP(A33,'Dame resultater'!$A$3:$BZ$125,27,FALSE)," ")</f>
        <v xml:space="preserve"> </v>
      </c>
      <c r="P33" s="40" t="str">
        <f>IF(VLOOKUP(A33,'Dame resultater'!$A$3:$BZ$125,29,FALSE)&gt;0,VLOOKUP(A33,'Dame resultater'!$A$3:$BZ$125,29,FALSE)," ")</f>
        <v xml:space="preserve"> </v>
      </c>
      <c r="Q33" t="str">
        <f>IF(VLOOKUP(A33,'Dame resultater'!$A$3:$BZ$125,31,FALSE)&gt;0,VLOOKUP(A33,'Dame resultater'!$A$3:$BZ$125,31,FALSE)," ")</f>
        <v xml:space="preserve"> </v>
      </c>
      <c r="R33" t="str">
        <f>IF(VLOOKUP(A33,'Dame resultater'!$A$3:$BZ$125,33,FALSE)&gt;0,VLOOKUP(A33,'Dame resultater'!$A$3:$BZ$125,33,FALSE)," ")</f>
        <v xml:space="preserve"> </v>
      </c>
      <c r="S33" t="str">
        <f>IF(VLOOKUP(A33,'Dame resultater'!$A$3:$BZ$125,35,FALSE)&gt;0,VLOOKUP(A33,'Dame resultater'!$A$3:$BZ$125,35,FALSE)," ")</f>
        <v xml:space="preserve"> </v>
      </c>
      <c r="T33" t="str">
        <f>IF(VLOOKUP(A33,'Dame resultater'!$A$3:$BZ$125,37,FALSE)&gt;0,VLOOKUP(A33,'Dame resultater'!$A$3:$BZ$125,37,FALSE)," ")</f>
        <v xml:space="preserve"> </v>
      </c>
      <c r="U33" s="1" t="str">
        <f>IF(VLOOKUP(A33,'Dame resultater'!$A$3:$BZ$125,39,FALSE)&gt;0,VLOOKUP(A33,'Dame resultater'!$A$3:$BZ$125,39,FALSE)," ")</f>
        <v xml:space="preserve"> </v>
      </c>
      <c r="V33" t="str">
        <f>IF(VLOOKUP(A33,'Dame resultater'!$A$3:$BZ$125,41,FALSE)&gt;0,VLOOKUP(A33,'Dame resultater'!$A$3:$BZ$125,41,FALSE)," ")</f>
        <v xml:space="preserve"> </v>
      </c>
      <c r="W33" s="1" t="str">
        <f>IF(VLOOKUP(A33,'Dame resultater'!$A$3:$BZ$125,43,FALSE)&gt;0,VLOOKUP(A33,'Dame resultater'!$A$3:$BZ$125,43,FALSE)," ")</f>
        <v xml:space="preserve"> </v>
      </c>
      <c r="X33" s="1" t="str">
        <f>IF(VLOOKUP(A33,'Dame resultater'!$A$3:$BZ$125,45,FALSE)&gt;0,VLOOKUP(A33,'Dame resultater'!$A$3:$BZ$125,45,FALSE)," ")</f>
        <v xml:space="preserve"> </v>
      </c>
      <c r="Y33" s="40" t="str">
        <f>IF(VLOOKUP(A33,'Dame resultater'!$A$3:$BZ$125,47,FALSE)&gt;0,VLOOKUP(A33,'Dame resultater'!$A$3:$BZ$125,47,FALSE)," ")</f>
        <v xml:space="preserve"> </v>
      </c>
      <c r="Z33" s="1" t="str">
        <f>IF(VLOOKUP(A33,'Dame resultater'!$A$3:$BZ$125,49,FALSE)&gt;0,VLOOKUP(A33,'Dame resultater'!$A$3:$BZ$125,49,FALSE)," ")</f>
        <v xml:space="preserve"> </v>
      </c>
      <c r="AA33" s="40" t="str">
        <f>IF(VLOOKUP(A33,'Dame resultater'!$A$3:$BZ$125,51,FALSE)&gt;0,VLOOKUP(A33,'Dame resultater'!$A$3:$BZ$125,51,FALSE)," ")</f>
        <v xml:space="preserve"> </v>
      </c>
      <c r="AB33" s="1" t="str">
        <f>IF(VLOOKUP(A33,'Dame resultater'!$A$3:$BZ$125,53,FALSE)&gt;0,VLOOKUP(A33,'Dame resultater'!$A$3:$BZ$125,53,FALSE)," ")</f>
        <v xml:space="preserve"> </v>
      </c>
      <c r="AC33" t="str">
        <f>IF(VLOOKUP(A33,'Dame resultater'!$A$3:$BZ$125,55,FALSE)&gt;0,VLOOKUP(A33,'Dame resultater'!$A$3:$BZ$125,55,FALSE)," ")</f>
        <v xml:space="preserve"> </v>
      </c>
      <c r="AD33" s="1" t="str">
        <f>IF(VLOOKUP(A33,'Dame resultater'!$A$3:$BZ$125,57,FALSE)&gt;0,VLOOKUP(A33,'Dame resultater'!$A$3:$BZ$125,57,FALSE)," ")</f>
        <v xml:space="preserve"> </v>
      </c>
    </row>
    <row r="34" spans="1:30">
      <c r="A34" s="1">
        <v>24</v>
      </c>
      <c r="B34" s="16" t="s">
        <v>55</v>
      </c>
      <c r="C34" s="19">
        <f>VLOOKUP(A34,'Dame resultater'!$A$3:$Z$125,4,)</f>
        <v>40</v>
      </c>
      <c r="D34" s="1">
        <f t="shared" si="0"/>
        <v>37</v>
      </c>
      <c r="E34" s="1" t="str">
        <f>IF(VLOOKUP(A34,'Dame resultater'!$A$3:$Z$125,7,FALSE)&gt;0,VLOOKUP(A34,'Dame resultater'!$A$3:$Z$125,7,FALSE)," ")</f>
        <v xml:space="preserve"> </v>
      </c>
      <c r="F34" t="str">
        <f>IF(VLOOKUP(A34,'Dame resultater'!$A$3:$Z$125,9,FALSE)&gt;0,VLOOKUP(A34,'Dame resultater'!$A$3:$Z$125,9,FALSE)," ")</f>
        <v xml:space="preserve"> </v>
      </c>
      <c r="G34" s="1" t="str">
        <f>IF(VLOOKUP(A34,'Dame resultater'!$A$3:$Z$125,11,FALSE)&gt;0,VLOOKUP(A34,'Dame resultater'!$A$3:$Z$125,11,FALSE)," ")</f>
        <v xml:space="preserve"> </v>
      </c>
      <c r="H34">
        <f>IF(VLOOKUP(A34,'Dame resultater'!$A$3:$Z$125,13,FALSE)&gt;0,VLOOKUP(A34,'Dame resultater'!$A$3:$Z$125,13,FALSE)," ")</f>
        <v>23</v>
      </c>
      <c r="I34" s="1" t="str">
        <f>IF(VLOOKUP(A34,'Dame resultater'!$A$3:$Z$125,15,FALSE)&gt;0,VLOOKUP(A34,'Dame resultater'!$A$3:$Z$125,15,FALSE)," ")</f>
        <v xml:space="preserve"> </v>
      </c>
      <c r="J34" s="44">
        <f>IF(VLOOKUP(A34,'Dame resultater'!$A$3:$Z$125,17,FALSE)&gt;0,VLOOKUP(A34,'Dame resultater'!$A$3:$Z$125,17,FALSE)," ")</f>
        <v>14</v>
      </c>
      <c r="K34" s="45" t="str">
        <f>IF(VLOOKUP(A34,'Dame resultater'!$A$3:$Z$125,19,FALSE)&gt;0,VLOOKUP(A34,'Dame resultater'!$A$3:$Z$125,19,FALSE)," ")</f>
        <v xml:space="preserve"> </v>
      </c>
      <c r="L34" s="44" t="str">
        <f>IF(VLOOKUP(A34,'Dame resultater'!$A$3:$Z$125,21,FALSE)&gt;0,VLOOKUP(A34,'Dame resultater'!$A$3:$Z$125,21,FALSE)," ")</f>
        <v xml:space="preserve"> </v>
      </c>
      <c r="M34" s="40" t="str">
        <f>IF(VLOOKUP(A34,'Dame resultater'!$A$3:$Z$125,23,FALSE)&gt;0,VLOOKUP(A34,'Dame resultater'!$A$3:$Z$125,23,FALSE)," ")</f>
        <v xml:space="preserve"> </v>
      </c>
      <c r="N34" s="40" t="str">
        <f>IF(VLOOKUP(A34,'Dame resultater'!$A$3:$Z$125,25,FALSE)&gt;0,VLOOKUP(A34,'Dame resultater'!$A$3:$Z$125,25,FALSE)," ")</f>
        <v xml:space="preserve"> </v>
      </c>
      <c r="O34" s="40" t="str">
        <f>IF(VLOOKUP(A34,'Dame resultater'!$A$3:$BZ$125,27,FALSE)&gt;0,VLOOKUP(A34,'Dame resultater'!$A$3:$BZ$125,27,FALSE)," ")</f>
        <v xml:space="preserve"> </v>
      </c>
      <c r="P34" s="40" t="str">
        <f>IF(VLOOKUP(A34,'Dame resultater'!$A$3:$BZ$125,29,FALSE)&gt;0,VLOOKUP(A34,'Dame resultater'!$A$3:$BZ$125,29,FALSE)," ")</f>
        <v xml:space="preserve"> </v>
      </c>
      <c r="Q34" t="str">
        <f>IF(VLOOKUP(A34,'Dame resultater'!$A$3:$BZ$125,31,FALSE)&gt;0,VLOOKUP(A34,'Dame resultater'!$A$3:$BZ$125,31,FALSE)," ")</f>
        <v xml:space="preserve"> </v>
      </c>
      <c r="R34" t="str">
        <f>IF(VLOOKUP(A34,'Dame resultater'!$A$3:$BZ$125,33,FALSE)&gt;0,VLOOKUP(A34,'Dame resultater'!$A$3:$BZ$125,33,FALSE)," ")</f>
        <v xml:space="preserve"> </v>
      </c>
      <c r="S34" t="str">
        <f>IF(VLOOKUP(A34,'Dame resultater'!$A$3:$BZ$125,35,FALSE)&gt;0,VLOOKUP(A34,'Dame resultater'!$A$3:$BZ$125,35,FALSE)," ")</f>
        <v xml:space="preserve"> </v>
      </c>
      <c r="T34" t="str">
        <f>IF(VLOOKUP(A34,'Dame resultater'!$A$3:$BZ$125,37,FALSE)&gt;0,VLOOKUP(A34,'Dame resultater'!$A$3:$BZ$125,37,FALSE)," ")</f>
        <v xml:space="preserve"> </v>
      </c>
      <c r="U34" s="1" t="str">
        <f>IF(VLOOKUP(A34,'Dame resultater'!$A$3:$BZ$125,39,FALSE)&gt;0,VLOOKUP(A34,'Dame resultater'!$A$3:$BZ$125,39,FALSE)," ")</f>
        <v xml:space="preserve"> </v>
      </c>
      <c r="V34" t="str">
        <f>IF(VLOOKUP(A34,'Dame resultater'!$A$3:$BZ$125,41,FALSE)&gt;0,VLOOKUP(A34,'Dame resultater'!$A$3:$BZ$125,41,FALSE)," ")</f>
        <v xml:space="preserve"> </v>
      </c>
      <c r="W34" s="1" t="str">
        <f>IF(VLOOKUP(A34,'Dame resultater'!$A$3:$BZ$125,43,FALSE)&gt;0,VLOOKUP(A34,'Dame resultater'!$A$3:$BZ$125,43,FALSE)," ")</f>
        <v xml:space="preserve"> </v>
      </c>
      <c r="X34" s="1" t="str">
        <f>IF(VLOOKUP(A34,'Dame resultater'!$A$3:$BZ$125,45,FALSE)&gt;0,VLOOKUP(A34,'Dame resultater'!$A$3:$BZ$125,45,FALSE)," ")</f>
        <v xml:space="preserve"> </v>
      </c>
      <c r="Y34" s="40" t="str">
        <f>IF(VLOOKUP(A34,'Dame resultater'!$A$3:$BZ$125,47,FALSE)&gt;0,VLOOKUP(A34,'Dame resultater'!$A$3:$BZ$125,47,FALSE)," ")</f>
        <v xml:space="preserve"> </v>
      </c>
      <c r="Z34" s="1" t="str">
        <f>IF(VLOOKUP(A34,'Dame resultater'!$A$3:$BZ$125,49,FALSE)&gt;0,VLOOKUP(A34,'Dame resultater'!$A$3:$BZ$125,49,FALSE)," ")</f>
        <v xml:space="preserve"> </v>
      </c>
      <c r="AA34" s="40" t="str">
        <f>IF(VLOOKUP(A34,'Dame resultater'!$A$3:$BZ$125,51,FALSE)&gt;0,VLOOKUP(A34,'Dame resultater'!$A$3:$BZ$125,51,FALSE)," ")</f>
        <v xml:space="preserve"> </v>
      </c>
      <c r="AB34" s="1" t="str">
        <f>IF(VLOOKUP(A34,'Dame resultater'!$A$3:$BZ$125,53,FALSE)&gt;0,VLOOKUP(A34,'Dame resultater'!$A$3:$BZ$125,53,FALSE)," ")</f>
        <v xml:space="preserve"> </v>
      </c>
      <c r="AC34" t="str">
        <f>IF(VLOOKUP(A34,'Dame resultater'!$A$3:$BZ$125,55,FALSE)&gt;0,VLOOKUP(A34,'Dame resultater'!$A$3:$BZ$125,55,FALSE)," ")</f>
        <v xml:space="preserve"> </v>
      </c>
      <c r="AD34" s="1" t="str">
        <f>IF(VLOOKUP(A34,'Dame resultater'!$A$3:$BZ$125,57,FALSE)&gt;0,VLOOKUP(A34,'Dame resultater'!$A$3:$BZ$125,57,FALSE)," ")</f>
        <v xml:space="preserve"> </v>
      </c>
    </row>
    <row r="35" spans="1:30">
      <c r="A35" s="1">
        <v>25</v>
      </c>
      <c r="B35" s="16" t="s">
        <v>18</v>
      </c>
      <c r="C35" s="19">
        <f>VLOOKUP(A35,'Dame resultater'!$A$3:$Z$125,4,)</f>
        <v>0</v>
      </c>
      <c r="D35" s="1">
        <f t="shared" si="0"/>
        <v>150</v>
      </c>
      <c r="E35" s="1">
        <f>IF(VLOOKUP(A35,'Dame resultater'!$A$3:$Z$125,7,FALSE)&gt;0,VLOOKUP(A35,'Dame resultater'!$A$3:$Z$125,7,FALSE)," ")</f>
        <v>25</v>
      </c>
      <c r="F35" t="str">
        <f>IF(VLOOKUP(A35,'Dame resultater'!$A$3:$Z$125,9,FALSE)&gt;0,VLOOKUP(A35,'Dame resultater'!$A$3:$Z$125,9,FALSE)," ")</f>
        <v xml:space="preserve"> </v>
      </c>
      <c r="G35" s="1" t="str">
        <f>IF(VLOOKUP(A35,'Dame resultater'!$A$3:$Z$125,11,FALSE)&gt;0,VLOOKUP(A35,'Dame resultater'!$A$3:$Z$125,11,FALSE)," ")</f>
        <v xml:space="preserve"> </v>
      </c>
      <c r="H35" t="str">
        <f>IF(VLOOKUP(A35,'Dame resultater'!$A$3:$Z$125,13,FALSE)&gt;0,VLOOKUP(A35,'Dame resultater'!$A$3:$Z$125,13,FALSE)," ")</f>
        <v xml:space="preserve"> </v>
      </c>
      <c r="I35" s="1" t="str">
        <f>IF(VLOOKUP(A35,'Dame resultater'!$A$3:$Z$125,15,FALSE)&gt;0,VLOOKUP(A35,'Dame resultater'!$A$3:$Z$125,15,FALSE)," ")</f>
        <v xml:space="preserve"> </v>
      </c>
      <c r="J35" s="44" t="str">
        <f>IF(VLOOKUP(A35,'Dame resultater'!$A$3:$Z$125,17,FALSE)&gt;0,VLOOKUP(A35,'Dame resultater'!$A$3:$Z$125,17,FALSE)," ")</f>
        <v xml:space="preserve"> </v>
      </c>
      <c r="K35" s="45">
        <f>IF(VLOOKUP(A35,'Dame resultater'!$A$3:$Z$125,19,FALSE)&gt;0,VLOOKUP(A35,'Dame resultater'!$A$3:$Z$125,19,FALSE)," ")</f>
        <v>25</v>
      </c>
      <c r="L35" s="44" t="str">
        <f>IF(VLOOKUP(A35,'Dame resultater'!$A$3:$Z$125,21,FALSE)&gt;0,VLOOKUP(A35,'Dame resultater'!$A$3:$Z$125,21,FALSE)," ")</f>
        <v xml:space="preserve"> </v>
      </c>
      <c r="M35" s="40" t="str">
        <f>IF(VLOOKUP(A35,'Dame resultater'!$A$3:$Z$125,23,FALSE)&gt;0,VLOOKUP(A35,'Dame resultater'!$A$3:$Z$125,23,FALSE)," ")</f>
        <v xml:space="preserve"> </v>
      </c>
      <c r="N35" s="40" t="str">
        <f>IF(VLOOKUP(A35,'Dame resultater'!$A$3:$Z$125,25,FALSE)&gt;0,VLOOKUP(A35,'Dame resultater'!$A$3:$Z$125,25,FALSE)," ")</f>
        <v xml:space="preserve"> </v>
      </c>
      <c r="O35" s="40" t="str">
        <f>IF(VLOOKUP(A35,'Dame resultater'!$A$3:$BZ$125,27,FALSE)&gt;0,VLOOKUP(A35,'Dame resultater'!$A$3:$BZ$125,27,FALSE)," ")</f>
        <v xml:space="preserve"> </v>
      </c>
      <c r="P35" s="40" t="str">
        <f>IF(VLOOKUP(A35,'Dame resultater'!$A$3:$BZ$125,29,FALSE)&gt;0,VLOOKUP(A35,'Dame resultater'!$A$3:$BZ$125,29,FALSE)," ")</f>
        <v xml:space="preserve"> </v>
      </c>
      <c r="Q35" t="str">
        <f>IF(VLOOKUP(A35,'Dame resultater'!$A$3:$BZ$125,31,FALSE)&gt;0,VLOOKUP(A35,'Dame resultater'!$A$3:$BZ$125,31,FALSE)," ")</f>
        <v xml:space="preserve"> </v>
      </c>
      <c r="R35" t="str">
        <f>IF(VLOOKUP(A35,'Dame resultater'!$A$3:$BZ$125,33,FALSE)&gt;0,VLOOKUP(A35,'Dame resultater'!$A$3:$BZ$125,33,FALSE)," ")</f>
        <v xml:space="preserve"> </v>
      </c>
      <c r="S35">
        <f>IF(VLOOKUP(A35,'Dame resultater'!$A$3:$BZ$125,35,FALSE)&gt;0,VLOOKUP(A35,'Dame resultater'!$A$3:$BZ$125,35,FALSE)," ")</f>
        <v>25</v>
      </c>
      <c r="T35">
        <f>IF(VLOOKUP(A35,'Dame resultater'!$A$3:$BZ$125,37,FALSE)&gt;0,VLOOKUP(A35,'Dame resultater'!$A$3:$BZ$125,37,FALSE)," ")</f>
        <v>25</v>
      </c>
      <c r="U35" s="1" t="str">
        <f>IF(VLOOKUP(A35,'Dame resultater'!$A$3:$BZ$125,39,FALSE)&gt;0,VLOOKUP(A35,'Dame resultater'!$A$3:$BZ$125,39,FALSE)," ")</f>
        <v xml:space="preserve"> </v>
      </c>
      <c r="V35" t="str">
        <f>IF(VLOOKUP(A35,'Dame resultater'!$A$3:$BZ$125,41,FALSE)&gt;0,VLOOKUP(A35,'Dame resultater'!$A$3:$BZ$125,41,FALSE)," ")</f>
        <v xml:space="preserve"> </v>
      </c>
      <c r="W35" s="1">
        <f>IF(VLOOKUP(A35,'Dame resultater'!$A$3:$BZ$125,43,FALSE)&gt;0,VLOOKUP(A35,'Dame resultater'!$A$3:$BZ$125,43,FALSE)," ")</f>
        <v>25</v>
      </c>
      <c r="X35" s="1" t="str">
        <f>IF(VLOOKUP(A35,'Dame resultater'!$A$3:$BZ$125,45,FALSE)&gt;0,VLOOKUP(A35,'Dame resultater'!$A$3:$BZ$125,45,FALSE)," ")</f>
        <v xml:space="preserve"> </v>
      </c>
      <c r="Y35" s="40" t="str">
        <f>IF(VLOOKUP(A35,'Dame resultater'!$A$3:$BZ$125,47,FALSE)&gt;0,VLOOKUP(A35,'Dame resultater'!$A$3:$BZ$125,47,FALSE)," ")</f>
        <v xml:space="preserve"> </v>
      </c>
      <c r="Z35" s="1" t="str">
        <f>IF(VLOOKUP(A35,'Dame resultater'!$A$3:$BZ$125,49,FALSE)&gt;0,VLOOKUP(A35,'Dame resultater'!$A$3:$BZ$125,49,FALSE)," ")</f>
        <v xml:space="preserve"> </v>
      </c>
      <c r="AA35" s="40" t="str">
        <f>IF(VLOOKUP(A35,'Dame resultater'!$A$3:$BZ$125,51,FALSE)&gt;0,VLOOKUP(A35,'Dame resultater'!$A$3:$BZ$125,51,FALSE)," ")</f>
        <v xml:space="preserve"> </v>
      </c>
      <c r="AB35" s="1">
        <f>IF(VLOOKUP(A35,'Dame resultater'!$A$3:$BZ$125,53,FALSE)&gt;0,VLOOKUP(A35,'Dame resultater'!$A$3:$BZ$125,53,FALSE)," ")</f>
        <v>25</v>
      </c>
      <c r="AC35" t="str">
        <f>IF(VLOOKUP(A35,'Dame resultater'!$A$3:$BZ$125,55,FALSE)&gt;0,VLOOKUP(A35,'Dame resultater'!$A$3:$BZ$125,55,FALSE)," ")</f>
        <v xml:space="preserve"> </v>
      </c>
      <c r="AD35" s="1" t="str">
        <f>IF(VLOOKUP(A35,'Dame resultater'!$A$3:$BZ$125,57,FALSE)&gt;0,VLOOKUP(A35,'Dame resultater'!$A$3:$BZ$125,57,FALSE)," ")</f>
        <v xml:space="preserve"> </v>
      </c>
    </row>
    <row r="36" spans="1:30">
      <c r="A36" s="1">
        <v>26</v>
      </c>
      <c r="B36" s="16" t="s">
        <v>57</v>
      </c>
      <c r="C36" s="19">
        <f>VLOOKUP(A36,'Dame resultater'!$A$3:$Z$125,4,)</f>
        <v>50</v>
      </c>
      <c r="D36" s="1">
        <f t="shared" si="0"/>
        <v>97</v>
      </c>
      <c r="E36" s="1" t="str">
        <f>IF(VLOOKUP(A36,'Dame resultater'!$A$3:$Z$125,7,FALSE)&gt;0,VLOOKUP(A36,'Dame resultater'!$A$3:$Z$125,7,FALSE)," ")</f>
        <v xml:space="preserve"> </v>
      </c>
      <c r="F36" t="str">
        <f>IF(VLOOKUP(A36,'Dame resultater'!$A$3:$Z$125,9,FALSE)&gt;0,VLOOKUP(A36,'Dame resultater'!$A$3:$Z$125,9,FALSE)," ")</f>
        <v xml:space="preserve"> </v>
      </c>
      <c r="G36" s="1" t="str">
        <f>IF(VLOOKUP(A36,'Dame resultater'!$A$3:$Z$125,11,FALSE)&gt;0,VLOOKUP(A36,'Dame resultater'!$A$3:$Z$125,11,FALSE)," ")</f>
        <v xml:space="preserve"> </v>
      </c>
      <c r="H36">
        <f>IF(VLOOKUP(A36,'Dame resultater'!$A$3:$Z$125,13,FALSE)&gt;0,VLOOKUP(A36,'Dame resultater'!$A$3:$Z$125,13,FALSE)," ")</f>
        <v>22</v>
      </c>
      <c r="I36" s="1" t="str">
        <f>IF(VLOOKUP(A36,'Dame resultater'!$A$3:$Z$125,15,FALSE)&gt;0,VLOOKUP(A36,'Dame resultater'!$A$3:$Z$125,15,FALSE)," ")</f>
        <v xml:space="preserve"> </v>
      </c>
      <c r="J36" s="44" t="str">
        <f>IF(VLOOKUP(A36,'Dame resultater'!$A$3:$Z$125,17,FALSE)&gt;0,VLOOKUP(A36,'Dame resultater'!$A$3:$Z$125,17,FALSE)," ")</f>
        <v xml:space="preserve"> </v>
      </c>
      <c r="K36" s="45">
        <f>IF(VLOOKUP(A36,'Dame resultater'!$A$3:$Z$125,19,FALSE)&gt;0,VLOOKUP(A36,'Dame resultater'!$A$3:$Z$125,19,FALSE)," ")</f>
        <v>20</v>
      </c>
      <c r="L36" s="44" t="str">
        <f>IF(VLOOKUP(A36,'Dame resultater'!$A$3:$Z$125,21,FALSE)&gt;0,VLOOKUP(A36,'Dame resultater'!$A$3:$Z$125,21,FALSE)," ")</f>
        <v xml:space="preserve"> </v>
      </c>
      <c r="M36" s="40" t="str">
        <f>IF(VLOOKUP(A36,'Dame resultater'!$A$3:$Z$125,23,FALSE)&gt;0,VLOOKUP(A36,'Dame resultater'!$A$3:$Z$125,23,FALSE)," ")</f>
        <v xml:space="preserve"> </v>
      </c>
      <c r="N36" s="40" t="str">
        <f>IF(VLOOKUP(A36,'Dame resultater'!$A$3:$Z$125,25,FALSE)&gt;0,VLOOKUP(A36,'Dame resultater'!$A$3:$Z$125,25,FALSE)," ")</f>
        <v xml:space="preserve"> </v>
      </c>
      <c r="O36" s="40" t="str">
        <f>IF(VLOOKUP(A36,'Dame resultater'!$A$3:$BZ$125,27,FALSE)&gt;0,VLOOKUP(A36,'Dame resultater'!$A$3:$BZ$125,27,FALSE)," ")</f>
        <v xml:space="preserve"> </v>
      </c>
      <c r="P36" s="40" t="str">
        <f>IF(VLOOKUP(A36,'Dame resultater'!$A$3:$BZ$125,29,FALSE)&gt;0,VLOOKUP(A36,'Dame resultater'!$A$3:$BZ$125,29,FALSE)," ")</f>
        <v xml:space="preserve"> </v>
      </c>
      <c r="Q36" t="str">
        <f>IF(VLOOKUP(A36,'Dame resultater'!$A$3:$BZ$125,31,FALSE)&gt;0,VLOOKUP(A36,'Dame resultater'!$A$3:$BZ$125,31,FALSE)," ")</f>
        <v xml:space="preserve"> </v>
      </c>
      <c r="R36" t="str">
        <f>IF(VLOOKUP(A36,'Dame resultater'!$A$3:$BZ$125,33,FALSE)&gt;0,VLOOKUP(A36,'Dame resultater'!$A$3:$BZ$125,33,FALSE)," ")</f>
        <v xml:space="preserve"> </v>
      </c>
      <c r="S36" t="str">
        <f>IF(VLOOKUP(A36,'Dame resultater'!$A$3:$BZ$125,35,FALSE)&gt;0,VLOOKUP(A36,'Dame resultater'!$A$3:$BZ$125,35,FALSE)," ")</f>
        <v xml:space="preserve"> </v>
      </c>
      <c r="T36" t="str">
        <f>IF(VLOOKUP(A36,'Dame resultater'!$A$3:$BZ$125,37,FALSE)&gt;0,VLOOKUP(A36,'Dame resultater'!$A$3:$BZ$125,37,FALSE)," ")</f>
        <v xml:space="preserve"> </v>
      </c>
      <c r="U36" s="1" t="str">
        <f>IF(VLOOKUP(A36,'Dame resultater'!$A$3:$BZ$125,39,FALSE)&gt;0,VLOOKUP(A36,'Dame resultater'!$A$3:$BZ$125,39,FALSE)," ")</f>
        <v xml:space="preserve"> </v>
      </c>
      <c r="V36">
        <f>IF(VLOOKUP(A36,'Dame resultater'!$A$3:$BZ$125,41,FALSE)&gt;0,VLOOKUP(A36,'Dame resultater'!$A$3:$BZ$125,41,FALSE)," ")</f>
        <v>18</v>
      </c>
      <c r="W36" s="1" t="str">
        <f>IF(VLOOKUP(A36,'Dame resultater'!$A$3:$BZ$125,43,FALSE)&gt;0,VLOOKUP(A36,'Dame resultater'!$A$3:$BZ$125,43,FALSE)," ")</f>
        <v xml:space="preserve"> </v>
      </c>
      <c r="X36" s="1" t="str">
        <f>IF(VLOOKUP(A36,'Dame resultater'!$A$3:$BZ$125,45,FALSE)&gt;0,VLOOKUP(A36,'Dame resultater'!$A$3:$BZ$125,45,FALSE)," ")</f>
        <v xml:space="preserve"> </v>
      </c>
      <c r="Y36" s="40" t="str">
        <f>IF(VLOOKUP(A36,'Dame resultater'!$A$3:$BZ$125,47,FALSE)&gt;0,VLOOKUP(A36,'Dame resultater'!$A$3:$BZ$125,47,FALSE)," ")</f>
        <v xml:space="preserve"> </v>
      </c>
      <c r="Z36" s="1">
        <f>IF(VLOOKUP(A36,'Dame resultater'!$A$3:$BZ$125,49,FALSE)&gt;0,VLOOKUP(A36,'Dame resultater'!$A$3:$BZ$125,49,FALSE)," ")</f>
        <v>22</v>
      </c>
      <c r="AA36" s="40" t="str">
        <f>IF(VLOOKUP(A36,'Dame resultater'!$A$3:$BZ$125,51,FALSE)&gt;0,VLOOKUP(A36,'Dame resultater'!$A$3:$BZ$125,51,FALSE)," ")</f>
        <v xml:space="preserve"> </v>
      </c>
      <c r="AB36" s="1">
        <f>IF(VLOOKUP(A36,'Dame resultater'!$A$3:$BZ$125,53,FALSE)&gt;0,VLOOKUP(A36,'Dame resultater'!$A$3:$BZ$125,53,FALSE)," ")</f>
        <v>15</v>
      </c>
      <c r="AC36" t="str">
        <f>IF(VLOOKUP(A36,'Dame resultater'!$A$3:$BZ$125,55,FALSE)&gt;0,VLOOKUP(A36,'Dame resultater'!$A$3:$BZ$125,55,FALSE)," ")</f>
        <v xml:space="preserve"> </v>
      </c>
      <c r="AD36" s="1" t="str">
        <f>IF(VLOOKUP(A36,'Dame resultater'!$A$3:$BZ$125,57,FALSE)&gt;0,VLOOKUP(A36,'Dame resultater'!$A$3:$BZ$125,57,FALSE)," ")</f>
        <v xml:space="preserve"> </v>
      </c>
    </row>
    <row r="37" spans="1:30">
      <c r="A37" s="1">
        <v>27</v>
      </c>
      <c r="B37" s="16" t="s">
        <v>114</v>
      </c>
      <c r="C37" s="19">
        <f>VLOOKUP(A37,'Dame resultater'!$A$3:$Z$125,4,)</f>
        <v>50</v>
      </c>
      <c r="D37" s="1">
        <f t="shared" si="0"/>
        <v>0</v>
      </c>
      <c r="E37" s="1" t="str">
        <f>IF(VLOOKUP(A37,'Dame resultater'!$A$3:$Z$125,7,FALSE)&gt;0,VLOOKUP(A37,'Dame resultater'!$A$3:$Z$125,7,FALSE)," ")</f>
        <v xml:space="preserve"> </v>
      </c>
      <c r="F37" t="str">
        <f>IF(VLOOKUP(A37,'Dame resultater'!$A$3:$Z$125,9,FALSE)&gt;0,VLOOKUP(A37,'Dame resultater'!$A$3:$Z$125,9,FALSE)," ")</f>
        <v xml:space="preserve"> </v>
      </c>
      <c r="G37" s="1" t="str">
        <f>IF(VLOOKUP(A37,'Dame resultater'!$A$3:$Z$125,11,FALSE)&gt;0,VLOOKUP(A37,'Dame resultater'!$A$3:$Z$125,11,FALSE)," ")</f>
        <v xml:space="preserve"> </v>
      </c>
      <c r="H37" t="str">
        <f>IF(VLOOKUP(A37,'Dame resultater'!$A$3:$Z$125,13,FALSE)&gt;0,VLOOKUP(A37,'Dame resultater'!$A$3:$Z$125,13,FALSE)," ")</f>
        <v xml:space="preserve"> </v>
      </c>
      <c r="I37" s="1" t="str">
        <f>IF(VLOOKUP(A37,'Dame resultater'!$A$3:$Z$125,15,FALSE)&gt;0,VLOOKUP(A37,'Dame resultater'!$A$3:$Z$125,15,FALSE)," ")</f>
        <v xml:space="preserve"> </v>
      </c>
      <c r="J37" s="44" t="str">
        <f>IF(VLOOKUP(A37,'Dame resultater'!$A$3:$Z$125,17,FALSE)&gt;0,VLOOKUP(A37,'Dame resultater'!$A$3:$Z$125,17,FALSE)," ")</f>
        <v xml:space="preserve"> </v>
      </c>
      <c r="K37" s="45" t="str">
        <f>IF(VLOOKUP(A37,'Dame resultater'!$A$3:$Z$125,19,FALSE)&gt;0,VLOOKUP(A37,'Dame resultater'!$A$3:$Z$125,19,FALSE)," ")</f>
        <v xml:space="preserve"> </v>
      </c>
      <c r="L37" s="44" t="str">
        <f>IF(VLOOKUP(A37,'Dame resultater'!$A$3:$Z$125,21,FALSE)&gt;0,VLOOKUP(A37,'Dame resultater'!$A$3:$Z$125,21,FALSE)," ")</f>
        <v xml:space="preserve"> </v>
      </c>
      <c r="M37" s="40" t="str">
        <f>IF(VLOOKUP(A37,'Dame resultater'!$A$3:$Z$125,23,FALSE)&gt;0,VLOOKUP(A37,'Dame resultater'!$A$3:$Z$125,23,FALSE)," ")</f>
        <v xml:space="preserve"> </v>
      </c>
      <c r="N37" s="40" t="str">
        <f>IF(VLOOKUP(A37,'Dame resultater'!$A$3:$Z$125,25,FALSE)&gt;0,VLOOKUP(A37,'Dame resultater'!$A$3:$Z$125,25,FALSE)," ")</f>
        <v xml:space="preserve"> </v>
      </c>
      <c r="O37" s="40" t="str">
        <f>IF(VLOOKUP(A37,'Dame resultater'!$A$3:$BZ$125,27,FALSE)&gt;0,VLOOKUP(A37,'Dame resultater'!$A$3:$BZ$125,27,FALSE)," ")</f>
        <v xml:space="preserve"> </v>
      </c>
      <c r="P37" s="40" t="str">
        <f>IF(VLOOKUP(A37,'Dame resultater'!$A$3:$BZ$125,29,FALSE)&gt;0,VLOOKUP(A37,'Dame resultater'!$A$3:$BZ$125,29,FALSE)," ")</f>
        <v xml:space="preserve"> </v>
      </c>
      <c r="Q37" t="str">
        <f>IF(VLOOKUP(A37,'Dame resultater'!$A$3:$BZ$125,31,FALSE)&gt;0,VLOOKUP(A37,'Dame resultater'!$A$3:$BZ$125,31,FALSE)," ")</f>
        <v xml:space="preserve"> </v>
      </c>
      <c r="R37" t="str">
        <f>IF(VLOOKUP(A37,'Dame resultater'!$A$3:$BZ$125,33,FALSE)&gt;0,VLOOKUP(A37,'Dame resultater'!$A$3:$BZ$125,33,FALSE)," ")</f>
        <v xml:space="preserve"> </v>
      </c>
      <c r="S37" t="str">
        <f>IF(VLOOKUP(A37,'Dame resultater'!$A$3:$BZ$125,35,FALSE)&gt;0,VLOOKUP(A37,'Dame resultater'!$A$3:$BZ$125,35,FALSE)," ")</f>
        <v xml:space="preserve"> </v>
      </c>
      <c r="T37" t="str">
        <f>IF(VLOOKUP(A37,'Dame resultater'!$A$3:$BZ$125,37,FALSE)&gt;0,VLOOKUP(A37,'Dame resultater'!$A$3:$BZ$125,37,FALSE)," ")</f>
        <v xml:space="preserve"> </v>
      </c>
      <c r="U37" s="1" t="str">
        <f>IF(VLOOKUP(A37,'Dame resultater'!$A$3:$BZ$125,39,FALSE)&gt;0,VLOOKUP(A37,'Dame resultater'!$A$3:$BZ$125,39,FALSE)," ")</f>
        <v xml:space="preserve"> </v>
      </c>
      <c r="V37" t="str">
        <f>IF(VLOOKUP(A37,'Dame resultater'!$A$3:$BZ$125,41,FALSE)&gt;0,VLOOKUP(A37,'Dame resultater'!$A$3:$BZ$125,41,FALSE)," ")</f>
        <v xml:space="preserve"> </v>
      </c>
      <c r="W37" s="1" t="str">
        <f>IF(VLOOKUP(A37,'Dame resultater'!$A$3:$BZ$125,43,FALSE)&gt;0,VLOOKUP(A37,'Dame resultater'!$A$3:$BZ$125,43,FALSE)," ")</f>
        <v xml:space="preserve"> </v>
      </c>
      <c r="X37" s="1" t="str">
        <f>IF(VLOOKUP(A37,'Dame resultater'!$A$3:$BZ$125,45,FALSE)&gt;0,VLOOKUP(A37,'Dame resultater'!$A$3:$BZ$125,45,FALSE)," ")</f>
        <v xml:space="preserve"> </v>
      </c>
      <c r="Y37" s="40" t="str">
        <f>IF(VLOOKUP(A37,'Dame resultater'!$A$3:$BZ$125,47,FALSE)&gt;0,VLOOKUP(A37,'Dame resultater'!$A$3:$BZ$125,47,FALSE)," ")</f>
        <v xml:space="preserve"> </v>
      </c>
      <c r="Z37" s="1" t="str">
        <f>IF(VLOOKUP(A37,'Dame resultater'!$A$3:$BZ$125,49,FALSE)&gt;0,VLOOKUP(A37,'Dame resultater'!$A$3:$BZ$125,49,FALSE)," ")</f>
        <v xml:space="preserve"> </v>
      </c>
      <c r="AA37" s="40" t="str">
        <f>IF(VLOOKUP(A37,'Dame resultater'!$A$3:$BZ$125,51,FALSE)&gt;0,VLOOKUP(A37,'Dame resultater'!$A$3:$BZ$125,51,FALSE)," ")</f>
        <v xml:space="preserve"> </v>
      </c>
      <c r="AB37" s="1" t="str">
        <f>IF(VLOOKUP(A37,'Dame resultater'!$A$3:$BZ$125,53,FALSE)&gt;0,VLOOKUP(A37,'Dame resultater'!$A$3:$BZ$125,53,FALSE)," ")</f>
        <v xml:space="preserve"> </v>
      </c>
      <c r="AC37" t="str">
        <f>IF(VLOOKUP(A37,'Dame resultater'!$A$3:$BZ$125,55,FALSE)&gt;0,VLOOKUP(A37,'Dame resultater'!$A$3:$BZ$125,55,FALSE)," ")</f>
        <v xml:space="preserve"> </v>
      </c>
      <c r="AD37" s="1" t="str">
        <f>IF(VLOOKUP(A37,'Dame resultater'!$A$3:$BZ$125,57,FALSE)&gt;0,VLOOKUP(A37,'Dame resultater'!$A$3:$BZ$125,57,FALSE)," ")</f>
        <v xml:space="preserve"> </v>
      </c>
    </row>
    <row r="38" spans="1:30">
      <c r="A38" s="1">
        <v>28</v>
      </c>
      <c r="B38" s="16" t="s">
        <v>23</v>
      </c>
      <c r="C38" s="19">
        <f>VLOOKUP(A38,'Dame resultater'!$A$3:$Z$125,4,)</f>
        <v>40</v>
      </c>
      <c r="D38" s="1">
        <f t="shared" si="0"/>
        <v>62</v>
      </c>
      <c r="E38" s="1">
        <f>IF(VLOOKUP(A38,'Dame resultater'!$A$3:$Z$125,7,FALSE)&gt;0,VLOOKUP(A38,'Dame resultater'!$A$3:$Z$125,7,FALSE)," ")</f>
        <v>20</v>
      </c>
      <c r="F38" t="str">
        <f>IF(VLOOKUP(A38,'Dame resultater'!$A$3:$Z$125,9,FALSE)&gt;0,VLOOKUP(A38,'Dame resultater'!$A$3:$Z$125,9,FALSE)," ")</f>
        <v xml:space="preserve"> </v>
      </c>
      <c r="G38" s="1">
        <f>IF(VLOOKUP(A38,'Dame resultater'!$A$3:$Z$125,11,FALSE)&gt;0,VLOOKUP(A38,'Dame resultater'!$A$3:$Z$125,11,FALSE)," ")</f>
        <v>23</v>
      </c>
      <c r="H38" t="str">
        <f>IF(VLOOKUP(A38,'Dame resultater'!$A$3:$Z$125,13,FALSE)&gt;0,VLOOKUP(A38,'Dame resultater'!$A$3:$Z$125,13,FALSE)," ")</f>
        <v xml:space="preserve"> </v>
      </c>
      <c r="I38" s="1" t="str">
        <f>IF(VLOOKUP(A38,'Dame resultater'!$A$3:$Z$125,15,FALSE)&gt;0,VLOOKUP(A38,'Dame resultater'!$A$3:$Z$125,15,FALSE)," ")</f>
        <v xml:space="preserve"> </v>
      </c>
      <c r="J38" s="44" t="str">
        <f>IF(VLOOKUP(A38,'Dame resultater'!$A$3:$Z$125,17,FALSE)&gt;0,VLOOKUP(A38,'Dame resultater'!$A$3:$Z$125,17,FALSE)," ")</f>
        <v xml:space="preserve"> </v>
      </c>
      <c r="K38" s="45" t="str">
        <f>IF(VLOOKUP(A38,'Dame resultater'!$A$3:$Z$125,19,FALSE)&gt;0,VLOOKUP(A38,'Dame resultater'!$A$3:$Z$125,19,FALSE)," ")</f>
        <v xml:space="preserve"> </v>
      </c>
      <c r="L38" s="44" t="str">
        <f>IF(VLOOKUP(A38,'Dame resultater'!$A$3:$Z$125,21,FALSE)&gt;0,VLOOKUP(A38,'Dame resultater'!$A$3:$Z$125,21,FALSE)," ")</f>
        <v xml:space="preserve"> </v>
      </c>
      <c r="M38" s="40" t="str">
        <f>IF(VLOOKUP(A38,'Dame resultater'!$A$3:$Z$125,23,FALSE)&gt;0,VLOOKUP(A38,'Dame resultater'!$A$3:$Z$125,23,FALSE)," ")</f>
        <v xml:space="preserve"> </v>
      </c>
      <c r="N38" s="40" t="str">
        <f>IF(VLOOKUP(A38,'Dame resultater'!$A$3:$Z$125,25,FALSE)&gt;0,VLOOKUP(A38,'Dame resultater'!$A$3:$Z$125,25,FALSE)," ")</f>
        <v xml:space="preserve"> </v>
      </c>
      <c r="O38" s="40" t="str">
        <f>IF(VLOOKUP(A38,'Dame resultater'!$A$3:$BZ$125,27,FALSE)&gt;0,VLOOKUP(A38,'Dame resultater'!$A$3:$BZ$125,27,FALSE)," ")</f>
        <v xml:space="preserve"> </v>
      </c>
      <c r="P38" s="40" t="str">
        <f>IF(VLOOKUP(A38,'Dame resultater'!$A$3:$BZ$125,29,FALSE)&gt;0,VLOOKUP(A38,'Dame resultater'!$A$3:$BZ$125,29,FALSE)," ")</f>
        <v xml:space="preserve"> </v>
      </c>
      <c r="Q38" t="str">
        <f>IF(VLOOKUP(A38,'Dame resultater'!$A$3:$BZ$125,31,FALSE)&gt;0,VLOOKUP(A38,'Dame resultater'!$A$3:$BZ$125,31,FALSE)," ")</f>
        <v xml:space="preserve"> </v>
      </c>
      <c r="R38" t="str">
        <f>IF(VLOOKUP(A38,'Dame resultater'!$A$3:$BZ$125,33,FALSE)&gt;0,VLOOKUP(A38,'Dame resultater'!$A$3:$BZ$125,33,FALSE)," ")</f>
        <v xml:space="preserve"> </v>
      </c>
      <c r="S38" t="str">
        <f>IF(VLOOKUP(A38,'Dame resultater'!$A$3:$BZ$125,35,FALSE)&gt;0,VLOOKUP(A38,'Dame resultater'!$A$3:$BZ$125,35,FALSE)," ")</f>
        <v xml:space="preserve"> </v>
      </c>
      <c r="T38" t="str">
        <f>IF(VLOOKUP(A38,'Dame resultater'!$A$3:$BZ$125,37,FALSE)&gt;0,VLOOKUP(A38,'Dame resultater'!$A$3:$BZ$125,37,FALSE)," ")</f>
        <v xml:space="preserve"> </v>
      </c>
      <c r="U38" s="1" t="str">
        <f>IF(VLOOKUP(A38,'Dame resultater'!$A$3:$BZ$125,39,FALSE)&gt;0,VLOOKUP(A38,'Dame resultater'!$A$3:$BZ$125,39,FALSE)," ")</f>
        <v xml:space="preserve"> </v>
      </c>
      <c r="V38">
        <f>IF(VLOOKUP(A38,'Dame resultater'!$A$3:$BZ$125,41,FALSE)&gt;0,VLOOKUP(A38,'Dame resultater'!$A$3:$BZ$125,41,FALSE)," ")</f>
        <v>19</v>
      </c>
      <c r="W38" s="1" t="str">
        <f>IF(VLOOKUP(A38,'Dame resultater'!$A$3:$BZ$125,43,FALSE)&gt;0,VLOOKUP(A38,'Dame resultater'!$A$3:$BZ$125,43,FALSE)," ")</f>
        <v xml:space="preserve"> </v>
      </c>
      <c r="X38" s="1" t="str">
        <f>IF(VLOOKUP(A38,'Dame resultater'!$A$3:$BZ$125,45,FALSE)&gt;0,VLOOKUP(A38,'Dame resultater'!$A$3:$BZ$125,45,FALSE)," ")</f>
        <v xml:space="preserve"> </v>
      </c>
      <c r="Y38" s="40" t="str">
        <f>IF(VLOOKUP(A38,'Dame resultater'!$A$3:$BZ$125,47,FALSE)&gt;0,VLOOKUP(A38,'Dame resultater'!$A$3:$BZ$125,47,FALSE)," ")</f>
        <v xml:space="preserve"> </v>
      </c>
      <c r="Z38" s="1" t="str">
        <f>IF(VLOOKUP(A38,'Dame resultater'!$A$3:$BZ$125,49,FALSE)&gt;0,VLOOKUP(A38,'Dame resultater'!$A$3:$BZ$125,49,FALSE)," ")</f>
        <v xml:space="preserve"> </v>
      </c>
      <c r="AA38" s="40" t="str">
        <f>IF(VLOOKUP(A38,'Dame resultater'!$A$3:$BZ$125,51,FALSE)&gt;0,VLOOKUP(A38,'Dame resultater'!$A$3:$BZ$125,51,FALSE)," ")</f>
        <v xml:space="preserve"> </v>
      </c>
      <c r="AB38" s="1" t="str">
        <f>IF(VLOOKUP(A38,'Dame resultater'!$A$3:$BZ$125,53,FALSE)&gt;0,VLOOKUP(A38,'Dame resultater'!$A$3:$BZ$125,53,FALSE)," ")</f>
        <v xml:space="preserve"> </v>
      </c>
      <c r="AC38" t="str">
        <f>IF(VLOOKUP(A38,'Dame resultater'!$A$3:$BZ$125,55,FALSE)&gt;0,VLOOKUP(A38,'Dame resultater'!$A$3:$BZ$125,55,FALSE)," ")</f>
        <v xml:space="preserve"> </v>
      </c>
      <c r="AD38" s="1" t="str">
        <f>IF(VLOOKUP(A38,'Dame resultater'!$A$3:$BZ$125,57,FALSE)&gt;0,VLOOKUP(A38,'Dame resultater'!$A$3:$BZ$125,57,FALSE)," ")</f>
        <v xml:space="preserve"> </v>
      </c>
    </row>
    <row r="39" spans="1:30">
      <c r="A39" s="1">
        <v>29</v>
      </c>
      <c r="B39" s="16" t="s">
        <v>139</v>
      </c>
      <c r="C39" s="19">
        <f>VLOOKUP(A39,'Dame resultater'!$A$3:$Z$125,4,)</f>
        <v>50</v>
      </c>
      <c r="D39" s="1">
        <f t="shared" si="0"/>
        <v>32</v>
      </c>
      <c r="E39" s="1" t="str">
        <f>IF(VLOOKUP(A39,'Dame resultater'!$A$3:$Z$125,7,FALSE)&gt;0,VLOOKUP(A39,'Dame resultater'!$A$3:$Z$125,7,FALSE)," ")</f>
        <v xml:space="preserve"> </v>
      </c>
      <c r="F39" t="str">
        <f>IF(VLOOKUP(A39,'Dame resultater'!$A$3:$Z$125,9,FALSE)&gt;0,VLOOKUP(A39,'Dame resultater'!$A$3:$Z$125,9,FALSE)," ")</f>
        <v xml:space="preserve"> </v>
      </c>
      <c r="G39" s="1" t="str">
        <f>IF(VLOOKUP(A39,'Dame resultater'!$A$3:$Z$125,11,FALSE)&gt;0,VLOOKUP(A39,'Dame resultater'!$A$3:$Z$125,11,FALSE)," ")</f>
        <v xml:space="preserve"> </v>
      </c>
      <c r="H39" t="str">
        <f>IF(VLOOKUP(A39,'Dame resultater'!$A$3:$Z$125,13,FALSE)&gt;0,VLOOKUP(A39,'Dame resultater'!$A$3:$Z$125,13,FALSE)," ")</f>
        <v xml:space="preserve"> </v>
      </c>
      <c r="I39" s="1" t="str">
        <f>IF(VLOOKUP(A39,'Dame resultater'!$A$3:$Z$125,15,FALSE)&gt;0,VLOOKUP(A39,'Dame resultater'!$A$3:$Z$125,15,FALSE)," ")</f>
        <v xml:space="preserve"> </v>
      </c>
      <c r="J39" s="44" t="str">
        <f>IF(VLOOKUP(A39,'Dame resultater'!$A$3:$Z$125,17,FALSE)&gt;0,VLOOKUP(A39,'Dame resultater'!$A$3:$Z$125,17,FALSE)," ")</f>
        <v xml:space="preserve"> </v>
      </c>
      <c r="K39" s="45" t="str">
        <f>IF(VLOOKUP(A39,'Dame resultater'!$A$3:$Z$125,19,FALSE)&gt;0,VLOOKUP(A39,'Dame resultater'!$A$3:$Z$125,19,FALSE)," ")</f>
        <v xml:space="preserve"> </v>
      </c>
      <c r="L39" s="44" t="str">
        <f>IF(VLOOKUP(A39,'Dame resultater'!$A$3:$Z$125,21,FALSE)&gt;0,VLOOKUP(A39,'Dame resultater'!$A$3:$Z$125,21,FALSE)," ")</f>
        <v xml:space="preserve"> </v>
      </c>
      <c r="M39" s="40" t="str">
        <f>IF(VLOOKUP(A39,'Dame resultater'!$A$3:$Z$125,23,FALSE)&gt;0,VLOOKUP(A39,'Dame resultater'!$A$3:$Z$125,23,FALSE)," ")</f>
        <v xml:space="preserve"> </v>
      </c>
      <c r="N39" s="40" t="str">
        <f>IF(VLOOKUP(A39,'Dame resultater'!$A$3:$Z$125,25,FALSE)&gt;0,VLOOKUP(A39,'Dame resultater'!$A$3:$Z$125,25,FALSE)," ")</f>
        <v xml:space="preserve"> </v>
      </c>
      <c r="O39" s="40" t="str">
        <f>IF(VLOOKUP(A39,'Dame resultater'!$A$3:$BZ$125,27,FALSE)&gt;0,VLOOKUP(A39,'Dame resultater'!$A$3:$BZ$125,27,FALSE)," ")</f>
        <v xml:space="preserve"> </v>
      </c>
      <c r="P39" s="40" t="str">
        <f>IF(VLOOKUP(A39,'Dame resultater'!$A$3:$BZ$125,29,FALSE)&gt;0,VLOOKUP(A39,'Dame resultater'!$A$3:$BZ$125,29,FALSE)," ")</f>
        <v xml:space="preserve"> </v>
      </c>
      <c r="Q39" t="str">
        <f>IF(VLOOKUP(A39,'Dame resultater'!$A$3:$BZ$125,31,FALSE)&gt;0,VLOOKUP(A39,'Dame resultater'!$A$3:$BZ$125,31,FALSE)," ")</f>
        <v xml:space="preserve"> </v>
      </c>
      <c r="R39" t="str">
        <f>IF(VLOOKUP(A39,'Dame resultater'!$A$3:$BZ$125,33,FALSE)&gt;0,VLOOKUP(A39,'Dame resultater'!$A$3:$BZ$125,33,FALSE)," ")</f>
        <v xml:space="preserve"> </v>
      </c>
      <c r="S39" t="str">
        <f>IF(VLOOKUP(A39,'Dame resultater'!$A$3:$BZ$125,35,FALSE)&gt;0,VLOOKUP(A39,'Dame resultater'!$A$3:$BZ$125,35,FALSE)," ")</f>
        <v xml:space="preserve"> </v>
      </c>
      <c r="T39" t="str">
        <f>IF(VLOOKUP(A39,'Dame resultater'!$A$3:$BZ$125,37,FALSE)&gt;0,VLOOKUP(A39,'Dame resultater'!$A$3:$BZ$125,37,FALSE)," ")</f>
        <v xml:space="preserve"> </v>
      </c>
      <c r="U39" s="1" t="str">
        <f>IF(VLOOKUP(A39,'Dame resultater'!$A$3:$BZ$125,39,FALSE)&gt;0,VLOOKUP(A39,'Dame resultater'!$A$3:$BZ$125,39,FALSE)," ")</f>
        <v xml:space="preserve"> </v>
      </c>
      <c r="V39" t="str">
        <f>IF(VLOOKUP(A39,'Dame resultater'!$A$3:$BZ$125,41,FALSE)&gt;0,VLOOKUP(A39,'Dame resultater'!$A$3:$BZ$125,41,FALSE)," ")</f>
        <v xml:space="preserve"> </v>
      </c>
      <c r="W39" s="1" t="str">
        <f>IF(VLOOKUP(A39,'Dame resultater'!$A$3:$BZ$125,43,FALSE)&gt;0,VLOOKUP(A39,'Dame resultater'!$A$3:$BZ$125,43,FALSE)," ")</f>
        <v xml:space="preserve"> </v>
      </c>
      <c r="X39" s="1" t="str">
        <f>IF(VLOOKUP(A39,'Dame resultater'!$A$3:$BZ$125,45,FALSE)&gt;0,VLOOKUP(A39,'Dame resultater'!$A$3:$BZ$125,45,FALSE)," ")</f>
        <v xml:space="preserve"> </v>
      </c>
      <c r="Y39" s="40" t="str">
        <f>IF(VLOOKUP(A39,'Dame resultater'!$A$3:$BZ$125,47,FALSE)&gt;0,VLOOKUP(A39,'Dame resultater'!$A$3:$BZ$125,47,FALSE)," ")</f>
        <v xml:space="preserve"> </v>
      </c>
      <c r="Z39" s="1">
        <f>IF(VLOOKUP(A39,'Dame resultater'!$A$3:$BZ$125,49,FALSE)&gt;0,VLOOKUP(A39,'Dame resultater'!$A$3:$BZ$125,49,FALSE)," ")</f>
        <v>18</v>
      </c>
      <c r="AA39" s="40" t="str">
        <f>IF(VLOOKUP(A39,'Dame resultater'!$A$3:$BZ$125,51,FALSE)&gt;0,VLOOKUP(A39,'Dame resultater'!$A$3:$BZ$125,51,FALSE)," ")</f>
        <v xml:space="preserve"> </v>
      </c>
      <c r="AB39" s="1">
        <f>IF(VLOOKUP(A39,'Dame resultater'!$A$3:$BZ$125,53,FALSE)&gt;0,VLOOKUP(A39,'Dame resultater'!$A$3:$BZ$125,53,FALSE)," ")</f>
        <v>14</v>
      </c>
      <c r="AC39" t="str">
        <f>IF(VLOOKUP(A39,'Dame resultater'!$A$3:$BZ$125,55,FALSE)&gt;0,VLOOKUP(A39,'Dame resultater'!$A$3:$BZ$125,55,FALSE)," ")</f>
        <v xml:space="preserve"> </v>
      </c>
      <c r="AD39" s="1" t="str">
        <f>IF(VLOOKUP(A39,'Dame resultater'!$A$3:$BZ$125,57,FALSE)&gt;0,VLOOKUP(A39,'Dame resultater'!$A$3:$BZ$125,57,FALSE)," ")</f>
        <v xml:space="preserve"> </v>
      </c>
    </row>
    <row r="40" spans="1:30">
      <c r="A40" s="1">
        <v>30</v>
      </c>
      <c r="B40" s="16" t="s">
        <v>141</v>
      </c>
      <c r="C40" s="19">
        <f>VLOOKUP(A40,'Dame resultater'!$A$3:$Z$125,4,)</f>
        <v>60</v>
      </c>
      <c r="D40" s="1">
        <f t="shared" si="0"/>
        <v>49</v>
      </c>
      <c r="E40" s="1" t="str">
        <f>IF(VLOOKUP(A40,'Dame resultater'!$A$3:$Z$125,7,FALSE)&gt;0,VLOOKUP(A40,'Dame resultater'!$A$3:$Z$125,7,FALSE)," ")</f>
        <v xml:space="preserve"> </v>
      </c>
      <c r="F40" t="str">
        <f>IF(VLOOKUP(A40,'Dame resultater'!$A$3:$Z$125,9,FALSE)&gt;0,VLOOKUP(A40,'Dame resultater'!$A$3:$Z$125,9,FALSE)," ")</f>
        <v xml:space="preserve"> </v>
      </c>
      <c r="G40" s="1" t="str">
        <f>IF(VLOOKUP(A40,'Dame resultater'!$A$3:$Z$125,11,FALSE)&gt;0,VLOOKUP(A40,'Dame resultater'!$A$3:$Z$125,11,FALSE)," ")</f>
        <v xml:space="preserve"> </v>
      </c>
      <c r="H40" t="str">
        <f>IF(VLOOKUP(A40,'Dame resultater'!$A$3:$Z$125,13,FALSE)&gt;0,VLOOKUP(A40,'Dame resultater'!$A$3:$Z$125,13,FALSE)," ")</f>
        <v xml:space="preserve"> </v>
      </c>
      <c r="I40" s="1" t="str">
        <f>IF(VLOOKUP(A40,'Dame resultater'!$A$3:$Z$125,15,FALSE)&gt;0,VLOOKUP(A40,'Dame resultater'!$A$3:$Z$125,15,FALSE)," ")</f>
        <v xml:space="preserve"> </v>
      </c>
      <c r="J40" s="44" t="str">
        <f>IF(VLOOKUP(A40,'Dame resultater'!$A$3:$Z$125,17,FALSE)&gt;0,VLOOKUP(A40,'Dame resultater'!$A$3:$Z$125,17,FALSE)," ")</f>
        <v xml:space="preserve"> </v>
      </c>
      <c r="K40" s="45" t="str">
        <f>IF(VLOOKUP(A40,'Dame resultater'!$A$3:$Z$125,19,FALSE)&gt;0,VLOOKUP(A40,'Dame resultater'!$A$3:$Z$125,19,FALSE)," ")</f>
        <v xml:space="preserve"> </v>
      </c>
      <c r="L40" s="44">
        <f>IF(VLOOKUP(A40,'Dame resultater'!$A$3:$Z$125,21,FALSE)&gt;0,VLOOKUP(A40,'Dame resultater'!$A$3:$Z$125,21,FALSE)," ")</f>
        <v>10</v>
      </c>
      <c r="M40" s="40" t="str">
        <f>IF(VLOOKUP(A40,'Dame resultater'!$A$3:$Z$125,23,FALSE)&gt;0,VLOOKUP(A40,'Dame resultater'!$A$3:$Z$125,23,FALSE)," ")</f>
        <v xml:space="preserve"> </v>
      </c>
      <c r="N40" s="40" t="str">
        <f>IF(VLOOKUP(A40,'Dame resultater'!$A$3:$Z$125,25,FALSE)&gt;0,VLOOKUP(A40,'Dame resultater'!$A$3:$Z$125,25,FALSE)," ")</f>
        <v xml:space="preserve"> </v>
      </c>
      <c r="O40" s="40" t="str">
        <f>IF(VLOOKUP(A40,'Dame resultater'!$A$3:$BZ$125,27,FALSE)&gt;0,VLOOKUP(A40,'Dame resultater'!$A$3:$BZ$125,27,FALSE)," ")</f>
        <v xml:space="preserve"> </v>
      </c>
      <c r="P40" s="40" t="str">
        <f>IF(VLOOKUP(A40,'Dame resultater'!$A$3:$BZ$125,29,FALSE)&gt;0,VLOOKUP(A40,'Dame resultater'!$A$3:$BZ$125,29,FALSE)," ")</f>
        <v xml:space="preserve"> </v>
      </c>
      <c r="Q40" t="str">
        <f>IF(VLOOKUP(A40,'Dame resultater'!$A$3:$BZ$125,31,FALSE)&gt;0,VLOOKUP(A40,'Dame resultater'!$A$3:$BZ$125,31,FALSE)," ")</f>
        <v xml:space="preserve"> </v>
      </c>
      <c r="R40" t="str">
        <f>IF(VLOOKUP(A40,'Dame resultater'!$A$3:$BZ$125,33,FALSE)&gt;0,VLOOKUP(A40,'Dame resultater'!$A$3:$BZ$125,33,FALSE)," ")</f>
        <v xml:space="preserve"> </v>
      </c>
      <c r="S40" t="str">
        <f>IF(VLOOKUP(A40,'Dame resultater'!$A$3:$BZ$125,35,FALSE)&gt;0,VLOOKUP(A40,'Dame resultater'!$A$3:$BZ$125,35,FALSE)," ")</f>
        <v xml:space="preserve"> </v>
      </c>
      <c r="T40" t="str">
        <f>IF(VLOOKUP(A40,'Dame resultater'!$A$3:$BZ$125,37,FALSE)&gt;0,VLOOKUP(A40,'Dame resultater'!$A$3:$BZ$125,37,FALSE)," ")</f>
        <v xml:space="preserve"> </v>
      </c>
      <c r="U40" s="1" t="str">
        <f>IF(VLOOKUP(A40,'Dame resultater'!$A$3:$BZ$125,39,FALSE)&gt;0,VLOOKUP(A40,'Dame resultater'!$A$3:$BZ$125,39,FALSE)," ")</f>
        <v xml:space="preserve"> </v>
      </c>
      <c r="V40" t="str">
        <f>IF(VLOOKUP(A40,'Dame resultater'!$A$3:$BZ$125,41,FALSE)&gt;0,VLOOKUP(A40,'Dame resultater'!$A$3:$BZ$125,41,FALSE)," ")</f>
        <v xml:space="preserve"> </v>
      </c>
      <c r="W40" s="1" t="str">
        <f>IF(VLOOKUP(A40,'Dame resultater'!$A$3:$BZ$125,43,FALSE)&gt;0,VLOOKUP(A40,'Dame resultater'!$A$3:$BZ$125,43,FALSE)," ")</f>
        <v xml:space="preserve"> </v>
      </c>
      <c r="X40" s="1" t="str">
        <f>IF(VLOOKUP(A40,'Dame resultater'!$A$3:$BZ$125,45,FALSE)&gt;0,VLOOKUP(A40,'Dame resultater'!$A$3:$BZ$125,45,FALSE)," ")</f>
        <v xml:space="preserve"> </v>
      </c>
      <c r="Y40" s="40" t="str">
        <f>IF(VLOOKUP(A40,'Dame resultater'!$A$3:$BZ$125,47,FALSE)&gt;0,VLOOKUP(A40,'Dame resultater'!$A$3:$BZ$125,47,FALSE)," ")</f>
        <v xml:space="preserve"> </v>
      </c>
      <c r="Z40" s="1">
        <f>IF(VLOOKUP(A40,'Dame resultater'!$A$3:$BZ$125,49,FALSE)&gt;0,VLOOKUP(A40,'Dame resultater'!$A$3:$BZ$125,49,FALSE)," ")</f>
        <v>21</v>
      </c>
      <c r="AA40" s="40" t="str">
        <f>IF(VLOOKUP(A40,'Dame resultater'!$A$3:$BZ$125,51,FALSE)&gt;0,VLOOKUP(A40,'Dame resultater'!$A$3:$BZ$125,51,FALSE)," ")</f>
        <v xml:space="preserve"> </v>
      </c>
      <c r="AB40" s="1">
        <f>IF(VLOOKUP(A40,'Dame resultater'!$A$3:$BZ$125,53,FALSE)&gt;0,VLOOKUP(A40,'Dame resultater'!$A$3:$BZ$125,53,FALSE)," ")</f>
        <v>18</v>
      </c>
      <c r="AC40" t="str">
        <f>IF(VLOOKUP(A40,'Dame resultater'!$A$3:$BZ$125,55,FALSE)&gt;0,VLOOKUP(A40,'Dame resultater'!$A$3:$BZ$125,55,FALSE)," ")</f>
        <v xml:space="preserve"> </v>
      </c>
      <c r="AD40" s="1" t="str">
        <f>IF(VLOOKUP(A40,'Dame resultater'!$A$3:$BZ$125,57,FALSE)&gt;0,VLOOKUP(A40,'Dame resultater'!$A$3:$BZ$125,57,FALSE)," ")</f>
        <v xml:space="preserve"> </v>
      </c>
    </row>
    <row r="41" spans="1:30">
      <c r="A41" s="1">
        <v>31</v>
      </c>
      <c r="B41" s="16" t="s">
        <v>118</v>
      </c>
      <c r="C41" s="19">
        <f>VLOOKUP(A41,'Dame resultater'!$A$3:$Z$125,4,)</f>
        <v>40</v>
      </c>
      <c r="D41" s="1">
        <f t="shared" si="0"/>
        <v>0</v>
      </c>
      <c r="E41" s="1" t="str">
        <f>IF(VLOOKUP(A41,'Dame resultater'!$A$3:$Z$125,7,FALSE)&gt;0,VLOOKUP(A41,'Dame resultater'!$A$3:$Z$125,7,FALSE)," ")</f>
        <v xml:space="preserve"> </v>
      </c>
      <c r="F41" t="str">
        <f>IF(VLOOKUP(A41,'Dame resultater'!$A$3:$Z$125,9,FALSE)&gt;0,VLOOKUP(A41,'Dame resultater'!$A$3:$Z$125,9,FALSE)," ")</f>
        <v xml:space="preserve"> </v>
      </c>
      <c r="G41" s="1" t="str">
        <f>IF(VLOOKUP(A41,'Dame resultater'!$A$3:$Z$125,11,FALSE)&gt;0,VLOOKUP(A41,'Dame resultater'!$A$3:$Z$125,11,FALSE)," ")</f>
        <v xml:space="preserve"> </v>
      </c>
      <c r="H41" t="str">
        <f>IF(VLOOKUP(A41,'Dame resultater'!$A$3:$Z$125,13,FALSE)&gt;0,VLOOKUP(A41,'Dame resultater'!$A$3:$Z$125,13,FALSE)," ")</f>
        <v xml:space="preserve"> </v>
      </c>
      <c r="I41" s="1" t="str">
        <f>IF(VLOOKUP(A41,'Dame resultater'!$A$3:$Z$125,15,FALSE)&gt;0,VLOOKUP(A41,'Dame resultater'!$A$3:$Z$125,15,FALSE)," ")</f>
        <v xml:space="preserve"> </v>
      </c>
      <c r="J41" s="44" t="str">
        <f>IF(VLOOKUP(A41,'Dame resultater'!$A$3:$Z$125,17,FALSE)&gt;0,VLOOKUP(A41,'Dame resultater'!$A$3:$Z$125,17,FALSE)," ")</f>
        <v xml:space="preserve"> </v>
      </c>
      <c r="K41" s="45" t="str">
        <f>IF(VLOOKUP(A41,'Dame resultater'!$A$3:$Z$125,19,FALSE)&gt;0,VLOOKUP(A41,'Dame resultater'!$A$3:$Z$125,19,FALSE)," ")</f>
        <v xml:space="preserve"> </v>
      </c>
      <c r="L41" s="44" t="str">
        <f>IF(VLOOKUP(A41,'Dame resultater'!$A$3:$Z$125,21,FALSE)&gt;0,VLOOKUP(A41,'Dame resultater'!$A$3:$Z$125,21,FALSE)," ")</f>
        <v xml:space="preserve"> </v>
      </c>
      <c r="M41" s="40" t="str">
        <f>IF(VLOOKUP(A41,'Dame resultater'!$A$3:$Z$125,23,FALSE)&gt;0,VLOOKUP(A41,'Dame resultater'!$A$3:$Z$125,23,FALSE)," ")</f>
        <v xml:space="preserve"> </v>
      </c>
      <c r="N41" s="40" t="str">
        <f>IF(VLOOKUP(A41,'Dame resultater'!$A$3:$Z$125,25,FALSE)&gt;0,VLOOKUP(A41,'Dame resultater'!$A$3:$Z$125,25,FALSE)," ")</f>
        <v xml:space="preserve"> </v>
      </c>
      <c r="O41" s="40" t="str">
        <f>IF(VLOOKUP(A41,'Dame resultater'!$A$3:$BZ$125,27,FALSE)&gt;0,VLOOKUP(A41,'Dame resultater'!$A$3:$BZ$125,27,FALSE)," ")</f>
        <v xml:space="preserve"> </v>
      </c>
      <c r="P41" s="40" t="str">
        <f>IF(VLOOKUP(A41,'Dame resultater'!$A$3:$BZ$125,29,FALSE)&gt;0,VLOOKUP(A41,'Dame resultater'!$A$3:$BZ$125,29,FALSE)," ")</f>
        <v xml:space="preserve"> </v>
      </c>
      <c r="Q41" t="str">
        <f>IF(VLOOKUP(A41,'Dame resultater'!$A$3:$BZ$125,31,FALSE)&gt;0,VLOOKUP(A41,'Dame resultater'!$A$3:$BZ$125,31,FALSE)," ")</f>
        <v xml:space="preserve"> </v>
      </c>
      <c r="R41" t="str">
        <f>IF(VLOOKUP(A41,'Dame resultater'!$A$3:$BZ$125,33,FALSE)&gt;0,VLOOKUP(A41,'Dame resultater'!$A$3:$BZ$125,33,FALSE)," ")</f>
        <v xml:space="preserve"> </v>
      </c>
      <c r="S41" t="str">
        <f>IF(VLOOKUP(A41,'Dame resultater'!$A$3:$BZ$125,35,FALSE)&gt;0,VLOOKUP(A41,'Dame resultater'!$A$3:$BZ$125,35,FALSE)," ")</f>
        <v xml:space="preserve"> </v>
      </c>
      <c r="T41" t="str">
        <f>IF(VLOOKUP(A41,'Dame resultater'!$A$3:$BZ$125,37,FALSE)&gt;0,VLOOKUP(A41,'Dame resultater'!$A$3:$BZ$125,37,FALSE)," ")</f>
        <v xml:space="preserve"> </v>
      </c>
      <c r="U41" s="1" t="str">
        <f>IF(VLOOKUP(A41,'Dame resultater'!$A$3:$BZ$125,39,FALSE)&gt;0,VLOOKUP(A41,'Dame resultater'!$A$3:$BZ$125,39,FALSE)," ")</f>
        <v xml:space="preserve"> </v>
      </c>
      <c r="V41" t="str">
        <f>IF(VLOOKUP(A41,'Dame resultater'!$A$3:$BZ$125,41,FALSE)&gt;0,VLOOKUP(A41,'Dame resultater'!$A$3:$BZ$125,41,FALSE)," ")</f>
        <v xml:space="preserve"> </v>
      </c>
      <c r="W41" s="1" t="str">
        <f>IF(VLOOKUP(A41,'Dame resultater'!$A$3:$BZ$125,43,FALSE)&gt;0,VLOOKUP(A41,'Dame resultater'!$A$3:$BZ$125,43,FALSE)," ")</f>
        <v xml:space="preserve"> </v>
      </c>
      <c r="X41" s="1" t="str">
        <f>IF(VLOOKUP(A41,'Dame resultater'!$A$3:$BZ$125,45,FALSE)&gt;0,VLOOKUP(A41,'Dame resultater'!$A$3:$BZ$125,45,FALSE)," ")</f>
        <v xml:space="preserve"> </v>
      </c>
      <c r="Y41" s="40" t="str">
        <f>IF(VLOOKUP(A41,'Dame resultater'!$A$3:$BZ$125,47,FALSE)&gt;0,VLOOKUP(A41,'Dame resultater'!$A$3:$BZ$125,47,FALSE)," ")</f>
        <v xml:space="preserve"> </v>
      </c>
      <c r="Z41" s="1" t="str">
        <f>IF(VLOOKUP(A41,'Dame resultater'!$A$3:$BZ$125,49,FALSE)&gt;0,VLOOKUP(A41,'Dame resultater'!$A$3:$BZ$125,49,FALSE)," ")</f>
        <v xml:space="preserve"> </v>
      </c>
      <c r="AA41" s="40" t="str">
        <f>IF(VLOOKUP(A41,'Dame resultater'!$A$3:$BZ$125,51,FALSE)&gt;0,VLOOKUP(A41,'Dame resultater'!$A$3:$BZ$125,51,FALSE)," ")</f>
        <v xml:space="preserve"> </v>
      </c>
      <c r="AB41" s="1" t="str">
        <f>IF(VLOOKUP(A41,'Dame resultater'!$A$3:$BZ$125,53,FALSE)&gt;0,VLOOKUP(A41,'Dame resultater'!$A$3:$BZ$125,53,FALSE)," ")</f>
        <v xml:space="preserve"> </v>
      </c>
      <c r="AC41" t="str">
        <f>IF(VLOOKUP(A41,'Dame resultater'!$A$3:$BZ$125,55,FALSE)&gt;0,VLOOKUP(A41,'Dame resultater'!$A$3:$BZ$125,55,FALSE)," ")</f>
        <v xml:space="preserve"> </v>
      </c>
      <c r="AD41" s="1" t="str">
        <f>IF(VLOOKUP(A41,'Dame resultater'!$A$3:$BZ$125,57,FALSE)&gt;0,VLOOKUP(A41,'Dame resultater'!$A$3:$BZ$125,57,FALSE)," ")</f>
        <v xml:space="preserve"> </v>
      </c>
    </row>
    <row r="42" spans="1:30">
      <c r="A42" s="1">
        <v>32</v>
      </c>
      <c r="B42" s="16" t="s">
        <v>122</v>
      </c>
      <c r="C42" s="19">
        <f>VLOOKUP(A42,'Dame resultater'!$A$3:$Z$125,4,)</f>
        <v>0</v>
      </c>
      <c r="D42" s="1">
        <f t="shared" si="0"/>
        <v>0</v>
      </c>
      <c r="E42" s="1" t="str">
        <f>IF(VLOOKUP(A42,'Dame resultater'!$A$3:$Z$125,7,FALSE)&gt;0,VLOOKUP(A42,'Dame resultater'!$A$3:$Z$125,7,FALSE)," ")</f>
        <v xml:space="preserve"> </v>
      </c>
      <c r="F42" t="str">
        <f>IF(VLOOKUP(A42,'Dame resultater'!$A$3:$Z$125,9,FALSE)&gt;0,VLOOKUP(A42,'Dame resultater'!$A$3:$Z$125,9,FALSE)," ")</f>
        <v xml:space="preserve"> </v>
      </c>
      <c r="G42" s="1" t="str">
        <f>IF(VLOOKUP(A42,'Dame resultater'!$A$3:$Z$125,11,FALSE)&gt;0,VLOOKUP(A42,'Dame resultater'!$A$3:$Z$125,11,FALSE)," ")</f>
        <v xml:space="preserve"> </v>
      </c>
      <c r="H42" t="str">
        <f>IF(VLOOKUP(A42,'Dame resultater'!$A$3:$Z$125,13,FALSE)&gt;0,VLOOKUP(A42,'Dame resultater'!$A$3:$Z$125,13,FALSE)," ")</f>
        <v xml:space="preserve"> </v>
      </c>
      <c r="I42" s="1" t="str">
        <f>IF(VLOOKUP(A42,'Dame resultater'!$A$3:$Z$125,15,FALSE)&gt;0,VLOOKUP(A42,'Dame resultater'!$A$3:$Z$125,15,FALSE)," ")</f>
        <v xml:space="preserve"> </v>
      </c>
      <c r="J42" s="44" t="str">
        <f>IF(VLOOKUP(A42,'Dame resultater'!$A$3:$Z$125,17,FALSE)&gt;0,VLOOKUP(A42,'Dame resultater'!$A$3:$Z$125,17,FALSE)," ")</f>
        <v xml:space="preserve"> </v>
      </c>
      <c r="K42" s="45" t="str">
        <f>IF(VLOOKUP(A42,'Dame resultater'!$A$3:$Z$125,19,FALSE)&gt;0,VLOOKUP(A42,'Dame resultater'!$A$3:$Z$125,19,FALSE)," ")</f>
        <v xml:space="preserve"> </v>
      </c>
      <c r="L42" s="44" t="str">
        <f>IF(VLOOKUP(A42,'Dame resultater'!$A$3:$Z$125,21,FALSE)&gt;0,VLOOKUP(A42,'Dame resultater'!$A$3:$Z$125,21,FALSE)," ")</f>
        <v xml:space="preserve"> </v>
      </c>
      <c r="M42" s="40" t="str">
        <f>IF(VLOOKUP(A42,'Dame resultater'!$A$3:$Z$125,23,FALSE)&gt;0,VLOOKUP(A42,'Dame resultater'!$A$3:$Z$125,23,FALSE)," ")</f>
        <v xml:space="preserve"> </v>
      </c>
      <c r="N42" s="40" t="str">
        <f>IF(VLOOKUP(A42,'Dame resultater'!$A$3:$Z$125,25,FALSE)&gt;0,VLOOKUP(A42,'Dame resultater'!$A$3:$Z$125,25,FALSE)," ")</f>
        <v xml:space="preserve"> </v>
      </c>
      <c r="O42" s="40" t="str">
        <f>IF(VLOOKUP(A42,'Dame resultater'!$A$3:$BZ$125,27,FALSE)&gt;0,VLOOKUP(A42,'Dame resultater'!$A$3:$BZ$125,27,FALSE)," ")</f>
        <v xml:space="preserve"> </v>
      </c>
      <c r="P42" s="40" t="str">
        <f>IF(VLOOKUP(A42,'Dame resultater'!$A$3:$BZ$125,29,FALSE)&gt;0,VLOOKUP(A42,'Dame resultater'!$A$3:$BZ$125,29,FALSE)," ")</f>
        <v xml:space="preserve"> </v>
      </c>
      <c r="Q42" t="str">
        <f>IF(VLOOKUP(A42,'Dame resultater'!$A$3:$BZ$125,31,FALSE)&gt;0,VLOOKUP(A42,'Dame resultater'!$A$3:$BZ$125,31,FALSE)," ")</f>
        <v xml:space="preserve"> </v>
      </c>
      <c r="R42" t="str">
        <f>IF(VLOOKUP(A42,'Dame resultater'!$A$3:$BZ$125,33,FALSE)&gt;0,VLOOKUP(A42,'Dame resultater'!$A$3:$BZ$125,33,FALSE)," ")</f>
        <v xml:space="preserve"> </v>
      </c>
      <c r="S42" t="str">
        <f>IF(VLOOKUP(A42,'Dame resultater'!$A$3:$BZ$125,35,FALSE)&gt;0,VLOOKUP(A42,'Dame resultater'!$A$3:$BZ$125,35,FALSE)," ")</f>
        <v xml:space="preserve"> </v>
      </c>
      <c r="T42" t="str">
        <f>IF(VLOOKUP(A42,'Dame resultater'!$A$3:$BZ$125,37,FALSE)&gt;0,VLOOKUP(A42,'Dame resultater'!$A$3:$BZ$125,37,FALSE)," ")</f>
        <v xml:space="preserve"> </v>
      </c>
      <c r="U42" s="1" t="str">
        <f>IF(VLOOKUP(A42,'Dame resultater'!$A$3:$BZ$125,39,FALSE)&gt;0,VLOOKUP(A42,'Dame resultater'!$A$3:$BZ$125,39,FALSE)," ")</f>
        <v xml:space="preserve"> </v>
      </c>
      <c r="V42" t="str">
        <f>IF(VLOOKUP(A42,'Dame resultater'!$A$3:$BZ$125,41,FALSE)&gt;0,VLOOKUP(A42,'Dame resultater'!$A$3:$BZ$125,41,FALSE)," ")</f>
        <v xml:space="preserve"> </v>
      </c>
      <c r="W42" s="1" t="str">
        <f>IF(VLOOKUP(A42,'Dame resultater'!$A$3:$BZ$125,43,FALSE)&gt;0,VLOOKUP(A42,'Dame resultater'!$A$3:$BZ$125,43,FALSE)," ")</f>
        <v xml:space="preserve"> </v>
      </c>
      <c r="X42" s="1" t="str">
        <f>IF(VLOOKUP(A42,'Dame resultater'!$A$3:$BZ$125,45,FALSE)&gt;0,VLOOKUP(A42,'Dame resultater'!$A$3:$BZ$125,45,FALSE)," ")</f>
        <v xml:space="preserve"> </v>
      </c>
      <c r="Y42" s="40" t="str">
        <f>IF(VLOOKUP(A42,'Dame resultater'!$A$3:$BZ$125,47,FALSE)&gt;0,VLOOKUP(A42,'Dame resultater'!$A$3:$BZ$125,47,FALSE)," ")</f>
        <v xml:space="preserve"> </v>
      </c>
      <c r="Z42" s="1" t="str">
        <f>IF(VLOOKUP(A42,'Dame resultater'!$A$3:$BZ$125,49,FALSE)&gt;0,VLOOKUP(A42,'Dame resultater'!$A$3:$BZ$125,49,FALSE)," ")</f>
        <v xml:space="preserve"> </v>
      </c>
      <c r="AA42" s="40" t="str">
        <f>IF(VLOOKUP(A42,'Dame resultater'!$A$3:$BZ$125,51,FALSE)&gt;0,VLOOKUP(A42,'Dame resultater'!$A$3:$BZ$125,51,FALSE)," ")</f>
        <v xml:space="preserve"> </v>
      </c>
      <c r="AB42" s="1" t="str">
        <f>IF(VLOOKUP(A42,'Dame resultater'!$A$3:$BZ$125,53,FALSE)&gt;0,VLOOKUP(A42,'Dame resultater'!$A$3:$BZ$125,53,FALSE)," ")</f>
        <v xml:space="preserve"> </v>
      </c>
      <c r="AC42" t="str">
        <f>IF(VLOOKUP(A42,'Dame resultater'!$A$3:$BZ$125,55,FALSE)&gt;0,VLOOKUP(A42,'Dame resultater'!$A$3:$BZ$125,55,FALSE)," ")</f>
        <v xml:space="preserve"> </v>
      </c>
      <c r="AD42" s="1" t="str">
        <f>IF(VLOOKUP(A42,'Dame resultater'!$A$3:$BZ$125,57,FALSE)&gt;0,VLOOKUP(A42,'Dame resultater'!$A$3:$BZ$125,57,FALSE)," ")</f>
        <v xml:space="preserve"> </v>
      </c>
    </row>
    <row r="43" spans="1:30">
      <c r="A43" s="1">
        <v>33</v>
      </c>
      <c r="B43" s="16" t="s">
        <v>120</v>
      </c>
      <c r="C43" s="19">
        <f>VLOOKUP(A43,'Dame resultater'!$A$3:$Z$125,4,)</f>
        <v>40</v>
      </c>
      <c r="D43" s="1">
        <f t="shared" si="0"/>
        <v>17</v>
      </c>
      <c r="E43" s="1" t="str">
        <f>IF(VLOOKUP(A43,'Dame resultater'!$A$3:$Z$125,7,FALSE)&gt;0,VLOOKUP(A43,'Dame resultater'!$A$3:$Z$125,7,FALSE)," ")</f>
        <v xml:space="preserve"> </v>
      </c>
      <c r="F43" t="str">
        <f>IF(VLOOKUP(A43,'Dame resultater'!$A$3:$Z$125,9,FALSE)&gt;0,VLOOKUP(A43,'Dame resultater'!$A$3:$Z$125,9,FALSE)," ")</f>
        <v xml:space="preserve"> </v>
      </c>
      <c r="G43" s="1" t="str">
        <f>IF(VLOOKUP(A43,'Dame resultater'!$A$3:$Z$125,11,FALSE)&gt;0,VLOOKUP(A43,'Dame resultater'!$A$3:$Z$125,11,FALSE)," ")</f>
        <v xml:space="preserve"> </v>
      </c>
      <c r="H43" t="str">
        <f>IF(VLOOKUP(A43,'Dame resultater'!$A$3:$Z$125,13,FALSE)&gt;0,VLOOKUP(A43,'Dame resultater'!$A$3:$Z$125,13,FALSE)," ")</f>
        <v xml:space="preserve"> </v>
      </c>
      <c r="I43" s="1" t="str">
        <f>IF(VLOOKUP(A43,'Dame resultater'!$A$3:$Z$125,15,FALSE)&gt;0,VLOOKUP(A43,'Dame resultater'!$A$3:$Z$125,15,FALSE)," ")</f>
        <v xml:space="preserve"> </v>
      </c>
      <c r="J43" s="44">
        <f>IF(VLOOKUP(A43,'Dame resultater'!$A$3:$Z$125,17,FALSE)&gt;0,VLOOKUP(A43,'Dame resultater'!$A$3:$Z$125,17,FALSE)," ")</f>
        <v>17</v>
      </c>
      <c r="K43" s="45" t="str">
        <f>IF(VLOOKUP(A43,'Dame resultater'!$A$3:$Z$125,19,FALSE)&gt;0,VLOOKUP(A43,'Dame resultater'!$A$3:$Z$125,19,FALSE)," ")</f>
        <v xml:space="preserve"> </v>
      </c>
      <c r="L43" s="44" t="str">
        <f>IF(VLOOKUP(A43,'Dame resultater'!$A$3:$Z$125,21,FALSE)&gt;0,VLOOKUP(A43,'Dame resultater'!$A$3:$Z$125,21,FALSE)," ")</f>
        <v xml:space="preserve"> </v>
      </c>
      <c r="M43" s="40" t="str">
        <f>IF(VLOOKUP(A43,'Dame resultater'!$A$3:$Z$125,23,FALSE)&gt;0,VLOOKUP(A43,'Dame resultater'!$A$3:$Z$125,23,FALSE)," ")</f>
        <v xml:space="preserve"> </v>
      </c>
      <c r="N43" s="40" t="str">
        <f>IF(VLOOKUP(A43,'Dame resultater'!$A$3:$Z$125,25,FALSE)&gt;0,VLOOKUP(A43,'Dame resultater'!$A$3:$Z$125,25,FALSE)," ")</f>
        <v xml:space="preserve"> </v>
      </c>
      <c r="O43" s="40" t="str">
        <f>IF(VLOOKUP(A43,'Dame resultater'!$A$3:$BZ$125,27,FALSE)&gt;0,VLOOKUP(A43,'Dame resultater'!$A$3:$BZ$125,27,FALSE)," ")</f>
        <v xml:space="preserve"> </v>
      </c>
      <c r="P43" s="40" t="str">
        <f>IF(VLOOKUP(A43,'Dame resultater'!$A$3:$BZ$125,29,FALSE)&gt;0,VLOOKUP(A43,'Dame resultater'!$A$3:$BZ$125,29,FALSE)," ")</f>
        <v xml:space="preserve"> </v>
      </c>
      <c r="Q43" t="str">
        <f>IF(VLOOKUP(A43,'Dame resultater'!$A$3:$BZ$125,31,FALSE)&gt;0,VLOOKUP(A43,'Dame resultater'!$A$3:$BZ$125,31,FALSE)," ")</f>
        <v xml:space="preserve"> </v>
      </c>
      <c r="R43" t="str">
        <f>IF(VLOOKUP(A43,'Dame resultater'!$A$3:$BZ$125,33,FALSE)&gt;0,VLOOKUP(A43,'Dame resultater'!$A$3:$BZ$125,33,FALSE)," ")</f>
        <v xml:space="preserve"> </v>
      </c>
      <c r="S43" t="str">
        <f>IF(VLOOKUP(A43,'Dame resultater'!$A$3:$BZ$125,35,FALSE)&gt;0,VLOOKUP(A43,'Dame resultater'!$A$3:$BZ$125,35,FALSE)," ")</f>
        <v xml:space="preserve"> </v>
      </c>
      <c r="T43" t="str">
        <f>IF(VLOOKUP(A43,'Dame resultater'!$A$3:$BZ$125,37,FALSE)&gt;0,VLOOKUP(A43,'Dame resultater'!$A$3:$BZ$125,37,FALSE)," ")</f>
        <v xml:space="preserve"> </v>
      </c>
      <c r="U43" s="1" t="str">
        <f>IF(VLOOKUP(A43,'Dame resultater'!$A$3:$BZ$125,39,FALSE)&gt;0,VLOOKUP(A43,'Dame resultater'!$A$3:$BZ$125,39,FALSE)," ")</f>
        <v xml:space="preserve"> </v>
      </c>
      <c r="V43" t="str">
        <f>IF(VLOOKUP(A43,'Dame resultater'!$A$3:$BZ$125,41,FALSE)&gt;0,VLOOKUP(A43,'Dame resultater'!$A$3:$BZ$125,41,FALSE)," ")</f>
        <v xml:space="preserve"> </v>
      </c>
      <c r="W43" s="1" t="str">
        <f>IF(VLOOKUP(A43,'Dame resultater'!$A$3:$BZ$125,43,FALSE)&gt;0,VLOOKUP(A43,'Dame resultater'!$A$3:$BZ$125,43,FALSE)," ")</f>
        <v xml:space="preserve"> </v>
      </c>
      <c r="X43" s="1" t="str">
        <f>IF(VLOOKUP(A43,'Dame resultater'!$A$3:$BZ$125,45,FALSE)&gt;0,VLOOKUP(A43,'Dame resultater'!$A$3:$BZ$125,45,FALSE)," ")</f>
        <v xml:space="preserve"> </v>
      </c>
      <c r="Y43" s="40" t="str">
        <f>IF(VLOOKUP(A43,'Dame resultater'!$A$3:$BZ$125,47,FALSE)&gt;0,VLOOKUP(A43,'Dame resultater'!$A$3:$BZ$125,47,FALSE)," ")</f>
        <v xml:space="preserve"> </v>
      </c>
      <c r="Z43" s="1" t="str">
        <f>IF(VLOOKUP(A43,'Dame resultater'!$A$3:$BZ$125,49,FALSE)&gt;0,VLOOKUP(A43,'Dame resultater'!$A$3:$BZ$125,49,FALSE)," ")</f>
        <v xml:space="preserve"> </v>
      </c>
      <c r="AA43" s="40" t="str">
        <f>IF(VLOOKUP(A43,'Dame resultater'!$A$3:$BZ$125,51,FALSE)&gt;0,VLOOKUP(A43,'Dame resultater'!$A$3:$BZ$125,51,FALSE)," ")</f>
        <v xml:space="preserve"> </v>
      </c>
      <c r="AB43" s="1" t="str">
        <f>IF(VLOOKUP(A43,'Dame resultater'!$A$3:$BZ$125,53,FALSE)&gt;0,VLOOKUP(A43,'Dame resultater'!$A$3:$BZ$125,53,FALSE)," ")</f>
        <v xml:space="preserve"> </v>
      </c>
      <c r="AC43" t="str">
        <f>IF(VLOOKUP(A43,'Dame resultater'!$A$3:$BZ$125,55,FALSE)&gt;0,VLOOKUP(A43,'Dame resultater'!$A$3:$BZ$125,55,FALSE)," ")</f>
        <v xml:space="preserve"> </v>
      </c>
      <c r="AD43" s="1" t="str">
        <f>IF(VLOOKUP(A43,'Dame resultater'!$A$3:$BZ$125,57,FALSE)&gt;0,VLOOKUP(A43,'Dame resultater'!$A$3:$BZ$125,57,FALSE)," ")</f>
        <v xml:space="preserve"> </v>
      </c>
    </row>
    <row r="44" spans="1:30">
      <c r="A44" s="1">
        <v>34</v>
      </c>
      <c r="B44" s="16" t="s">
        <v>61</v>
      </c>
      <c r="C44" s="19">
        <f>VLOOKUP(A44,'Dame resultater'!$A$3:$Z$125,4,)</f>
        <v>60</v>
      </c>
      <c r="D44" s="1">
        <f t="shared" si="0"/>
        <v>0</v>
      </c>
      <c r="E44" s="1" t="str">
        <f>IF(VLOOKUP(A44,'Dame resultater'!$A$3:$Z$125,7,FALSE)&gt;0,VLOOKUP(A44,'Dame resultater'!$A$3:$Z$125,7,FALSE)," ")</f>
        <v xml:space="preserve"> </v>
      </c>
      <c r="F44" t="str">
        <f>IF(VLOOKUP(A44,'Dame resultater'!$A$3:$Z$125,9,FALSE)&gt;0,VLOOKUP(A44,'Dame resultater'!$A$3:$Z$125,9,FALSE)," ")</f>
        <v xml:space="preserve"> </v>
      </c>
      <c r="G44" s="1" t="str">
        <f>IF(VLOOKUP(A44,'Dame resultater'!$A$3:$Z$125,11,FALSE)&gt;0,VLOOKUP(A44,'Dame resultater'!$A$3:$Z$125,11,FALSE)," ")</f>
        <v xml:space="preserve"> </v>
      </c>
      <c r="H44" t="str">
        <f>IF(VLOOKUP(A44,'Dame resultater'!$A$3:$Z$125,13,FALSE)&gt;0,VLOOKUP(A44,'Dame resultater'!$A$3:$Z$125,13,FALSE)," ")</f>
        <v xml:space="preserve"> </v>
      </c>
      <c r="I44" s="1" t="str">
        <f>IF(VLOOKUP(A44,'Dame resultater'!$A$3:$Z$125,15,FALSE)&gt;0,VLOOKUP(A44,'Dame resultater'!$A$3:$Z$125,15,FALSE)," ")</f>
        <v xml:space="preserve"> </v>
      </c>
      <c r="J44" s="44" t="str">
        <f>IF(VLOOKUP(A44,'Dame resultater'!$A$3:$Z$125,17,FALSE)&gt;0,VLOOKUP(A44,'Dame resultater'!$A$3:$Z$125,17,FALSE)," ")</f>
        <v xml:space="preserve"> </v>
      </c>
      <c r="K44" s="45" t="str">
        <f>IF(VLOOKUP(A44,'Dame resultater'!$A$3:$Z$125,19,FALSE)&gt;0,VLOOKUP(A44,'Dame resultater'!$A$3:$Z$125,19,FALSE)," ")</f>
        <v xml:space="preserve"> </v>
      </c>
      <c r="L44" s="44" t="str">
        <f>IF(VLOOKUP(A44,'Dame resultater'!$A$3:$Z$125,21,FALSE)&gt;0,VLOOKUP(A44,'Dame resultater'!$A$3:$Z$125,21,FALSE)," ")</f>
        <v xml:space="preserve"> </v>
      </c>
      <c r="M44" s="40" t="str">
        <f>IF(VLOOKUP(A44,'Dame resultater'!$A$3:$Z$125,23,FALSE)&gt;0,VLOOKUP(A44,'Dame resultater'!$A$3:$Z$125,23,FALSE)," ")</f>
        <v xml:space="preserve"> </v>
      </c>
      <c r="N44" s="40" t="str">
        <f>IF(VLOOKUP(A44,'Dame resultater'!$A$3:$Z$125,25,FALSE)&gt;0,VLOOKUP(A44,'Dame resultater'!$A$3:$Z$125,25,FALSE)," ")</f>
        <v xml:space="preserve"> </v>
      </c>
      <c r="O44" s="40" t="str">
        <f>IF(VLOOKUP(A44,'Dame resultater'!$A$3:$BZ$125,27,FALSE)&gt;0,VLOOKUP(A44,'Dame resultater'!$A$3:$BZ$125,27,FALSE)," ")</f>
        <v xml:space="preserve"> </v>
      </c>
      <c r="P44" s="40" t="str">
        <f>IF(VLOOKUP(A44,'Dame resultater'!$A$3:$BZ$125,29,FALSE)&gt;0,VLOOKUP(A44,'Dame resultater'!$A$3:$BZ$125,29,FALSE)," ")</f>
        <v xml:space="preserve"> </v>
      </c>
      <c r="Q44" t="str">
        <f>IF(VLOOKUP(A44,'Dame resultater'!$A$3:$BZ$125,31,FALSE)&gt;0,VLOOKUP(A44,'Dame resultater'!$A$3:$BZ$125,31,FALSE)," ")</f>
        <v xml:space="preserve"> </v>
      </c>
      <c r="R44" t="str">
        <f>IF(VLOOKUP(A44,'Dame resultater'!$A$3:$BZ$125,33,FALSE)&gt;0,VLOOKUP(A44,'Dame resultater'!$A$3:$BZ$125,33,FALSE)," ")</f>
        <v xml:space="preserve"> </v>
      </c>
      <c r="S44" t="str">
        <f>IF(VLOOKUP(A44,'Dame resultater'!$A$3:$BZ$125,35,FALSE)&gt;0,VLOOKUP(A44,'Dame resultater'!$A$3:$BZ$125,35,FALSE)," ")</f>
        <v xml:space="preserve"> </v>
      </c>
      <c r="T44" t="str">
        <f>IF(VLOOKUP(A44,'Dame resultater'!$A$3:$BZ$125,37,FALSE)&gt;0,VLOOKUP(A44,'Dame resultater'!$A$3:$BZ$125,37,FALSE)," ")</f>
        <v xml:space="preserve"> </v>
      </c>
      <c r="U44" s="1" t="str">
        <f>IF(VLOOKUP(A44,'Dame resultater'!$A$3:$BZ$125,39,FALSE)&gt;0,VLOOKUP(A44,'Dame resultater'!$A$3:$BZ$125,39,FALSE)," ")</f>
        <v xml:space="preserve"> </v>
      </c>
      <c r="V44" t="str">
        <f>IF(VLOOKUP(A44,'Dame resultater'!$A$3:$BZ$125,41,FALSE)&gt;0,VLOOKUP(A44,'Dame resultater'!$A$3:$BZ$125,41,FALSE)," ")</f>
        <v xml:space="preserve"> </v>
      </c>
      <c r="W44" s="1" t="str">
        <f>IF(VLOOKUP(A44,'Dame resultater'!$A$3:$BZ$125,43,FALSE)&gt;0,VLOOKUP(A44,'Dame resultater'!$A$3:$BZ$125,43,FALSE)," ")</f>
        <v xml:space="preserve"> </v>
      </c>
      <c r="X44" s="1" t="str">
        <f>IF(VLOOKUP(A44,'Dame resultater'!$A$3:$BZ$125,45,FALSE)&gt;0,VLOOKUP(A44,'Dame resultater'!$A$3:$BZ$125,45,FALSE)," ")</f>
        <v xml:space="preserve"> </v>
      </c>
      <c r="Y44" s="40" t="str">
        <f>IF(VLOOKUP(A44,'Dame resultater'!$A$3:$BZ$125,47,FALSE)&gt;0,VLOOKUP(A44,'Dame resultater'!$A$3:$BZ$125,47,FALSE)," ")</f>
        <v xml:space="preserve"> </v>
      </c>
      <c r="Z44" s="1" t="str">
        <f>IF(VLOOKUP(A44,'Dame resultater'!$A$3:$BZ$125,49,FALSE)&gt;0,VLOOKUP(A44,'Dame resultater'!$A$3:$BZ$125,49,FALSE)," ")</f>
        <v xml:space="preserve"> </v>
      </c>
      <c r="AA44" s="40" t="str">
        <f>IF(VLOOKUP(A44,'Dame resultater'!$A$3:$BZ$125,51,FALSE)&gt;0,VLOOKUP(A44,'Dame resultater'!$A$3:$BZ$125,51,FALSE)," ")</f>
        <v xml:space="preserve"> </v>
      </c>
      <c r="AB44" s="1" t="str">
        <f>IF(VLOOKUP(A44,'Dame resultater'!$A$3:$BZ$125,53,FALSE)&gt;0,VLOOKUP(A44,'Dame resultater'!$A$3:$BZ$125,53,FALSE)," ")</f>
        <v xml:space="preserve"> </v>
      </c>
      <c r="AC44" t="str">
        <f>IF(VLOOKUP(A44,'Dame resultater'!$A$3:$BZ$125,55,FALSE)&gt;0,VLOOKUP(A44,'Dame resultater'!$A$3:$BZ$125,55,FALSE)," ")</f>
        <v xml:space="preserve"> </v>
      </c>
      <c r="AD44" s="1" t="str">
        <f>IF(VLOOKUP(A44,'Dame resultater'!$A$3:$BZ$125,57,FALSE)&gt;0,VLOOKUP(A44,'Dame resultater'!$A$3:$BZ$125,57,FALSE)," ")</f>
        <v xml:space="preserve"> </v>
      </c>
    </row>
    <row r="45" spans="1:30">
      <c r="A45" s="1">
        <v>35</v>
      </c>
      <c r="B45" s="16" t="s">
        <v>93</v>
      </c>
      <c r="C45" s="19">
        <f>VLOOKUP(A45,'Dame resultater'!$A$3:$Z$125,4,)</f>
        <v>0</v>
      </c>
      <c r="D45" s="1">
        <f t="shared" si="0"/>
        <v>0</v>
      </c>
      <c r="E45" s="1" t="str">
        <f>IF(VLOOKUP(A45,'Dame resultater'!$A$3:$Z$125,7,FALSE)&gt;0,VLOOKUP(A45,'Dame resultater'!$A$3:$Z$125,7,FALSE)," ")</f>
        <v xml:space="preserve"> </v>
      </c>
      <c r="F45" t="str">
        <f>IF(VLOOKUP(A45,'Dame resultater'!$A$3:$Z$125,9,FALSE)&gt;0,VLOOKUP(A45,'Dame resultater'!$A$3:$Z$125,9,FALSE)," ")</f>
        <v xml:space="preserve"> </v>
      </c>
      <c r="G45" s="1" t="str">
        <f>IF(VLOOKUP(A45,'Dame resultater'!$A$3:$Z$125,11,FALSE)&gt;0,VLOOKUP(A45,'Dame resultater'!$A$3:$Z$125,11,FALSE)," ")</f>
        <v xml:space="preserve"> </v>
      </c>
      <c r="H45" t="str">
        <f>IF(VLOOKUP(A45,'Dame resultater'!$A$3:$Z$125,13,FALSE)&gt;0,VLOOKUP(A45,'Dame resultater'!$A$3:$Z$125,13,FALSE)," ")</f>
        <v xml:space="preserve"> </v>
      </c>
      <c r="I45" s="1" t="str">
        <f>IF(VLOOKUP(A45,'Dame resultater'!$A$3:$Z$125,15,FALSE)&gt;0,VLOOKUP(A45,'Dame resultater'!$A$3:$Z$125,15,FALSE)," ")</f>
        <v xml:space="preserve"> </v>
      </c>
      <c r="J45" s="44" t="str">
        <f>IF(VLOOKUP(A45,'Dame resultater'!$A$3:$Z$125,17,FALSE)&gt;0,VLOOKUP(A45,'Dame resultater'!$A$3:$Z$125,17,FALSE)," ")</f>
        <v xml:space="preserve"> </v>
      </c>
      <c r="K45" s="45" t="str">
        <f>IF(VLOOKUP(A45,'Dame resultater'!$A$3:$Z$125,19,FALSE)&gt;0,VLOOKUP(A45,'Dame resultater'!$A$3:$Z$125,19,FALSE)," ")</f>
        <v xml:space="preserve"> </v>
      </c>
      <c r="L45" s="44" t="str">
        <f>IF(VLOOKUP(A45,'Dame resultater'!$A$3:$Z$125,21,FALSE)&gt;0,VLOOKUP(A45,'Dame resultater'!$A$3:$Z$125,21,FALSE)," ")</f>
        <v xml:space="preserve"> </v>
      </c>
      <c r="M45" s="40" t="str">
        <f>IF(VLOOKUP(A45,'Dame resultater'!$A$3:$Z$125,23,FALSE)&gt;0,VLOOKUP(A45,'Dame resultater'!$A$3:$Z$125,23,FALSE)," ")</f>
        <v xml:space="preserve"> </v>
      </c>
      <c r="N45" s="40" t="str">
        <f>IF(VLOOKUP(A45,'Dame resultater'!$A$3:$Z$125,25,FALSE)&gt;0,VLOOKUP(A45,'Dame resultater'!$A$3:$Z$125,25,FALSE)," ")</f>
        <v xml:space="preserve"> </v>
      </c>
      <c r="O45" s="40" t="str">
        <f>IF(VLOOKUP(A45,'Dame resultater'!$A$3:$BZ$125,27,FALSE)&gt;0,VLOOKUP(A45,'Dame resultater'!$A$3:$BZ$125,27,FALSE)," ")</f>
        <v xml:space="preserve"> </v>
      </c>
      <c r="P45" s="40" t="str">
        <f>IF(VLOOKUP(A45,'Dame resultater'!$A$3:$BZ$125,29,FALSE)&gt;0,VLOOKUP(A45,'Dame resultater'!$A$3:$BZ$125,29,FALSE)," ")</f>
        <v xml:space="preserve"> </v>
      </c>
      <c r="Q45" t="str">
        <f>IF(VLOOKUP(A45,'Dame resultater'!$A$3:$BZ$125,31,FALSE)&gt;0,VLOOKUP(A45,'Dame resultater'!$A$3:$BZ$125,31,FALSE)," ")</f>
        <v xml:space="preserve"> </v>
      </c>
      <c r="R45" t="str">
        <f>IF(VLOOKUP(A45,'Dame resultater'!$A$3:$BZ$125,33,FALSE)&gt;0,VLOOKUP(A45,'Dame resultater'!$A$3:$BZ$125,33,FALSE)," ")</f>
        <v xml:space="preserve"> </v>
      </c>
      <c r="S45" t="str">
        <f>IF(VLOOKUP(A45,'Dame resultater'!$A$3:$BZ$125,35,FALSE)&gt;0,VLOOKUP(A45,'Dame resultater'!$A$3:$BZ$125,35,FALSE)," ")</f>
        <v xml:space="preserve"> </v>
      </c>
      <c r="T45" t="str">
        <f>IF(VLOOKUP(A45,'Dame resultater'!$A$3:$BZ$125,37,FALSE)&gt;0,VLOOKUP(A45,'Dame resultater'!$A$3:$BZ$125,37,FALSE)," ")</f>
        <v xml:space="preserve"> </v>
      </c>
      <c r="U45" s="1" t="str">
        <f>IF(VLOOKUP(A45,'Dame resultater'!$A$3:$BZ$125,39,FALSE)&gt;0,VLOOKUP(A45,'Dame resultater'!$A$3:$BZ$125,39,FALSE)," ")</f>
        <v xml:space="preserve"> </v>
      </c>
      <c r="V45" t="str">
        <f>IF(VLOOKUP(A45,'Dame resultater'!$A$3:$BZ$125,41,FALSE)&gt;0,VLOOKUP(A45,'Dame resultater'!$A$3:$BZ$125,41,FALSE)," ")</f>
        <v xml:space="preserve"> </v>
      </c>
      <c r="W45" s="1" t="str">
        <f>IF(VLOOKUP(A45,'Dame resultater'!$A$3:$BZ$125,43,FALSE)&gt;0,VLOOKUP(A45,'Dame resultater'!$A$3:$BZ$125,43,FALSE)," ")</f>
        <v xml:space="preserve"> </v>
      </c>
      <c r="X45" s="1" t="str">
        <f>IF(VLOOKUP(A45,'Dame resultater'!$A$3:$BZ$125,45,FALSE)&gt;0,VLOOKUP(A45,'Dame resultater'!$A$3:$BZ$125,45,FALSE)," ")</f>
        <v xml:space="preserve"> </v>
      </c>
      <c r="Y45" s="40" t="str">
        <f>IF(VLOOKUP(A45,'Dame resultater'!$A$3:$BZ$125,47,FALSE)&gt;0,VLOOKUP(A45,'Dame resultater'!$A$3:$BZ$125,47,FALSE)," ")</f>
        <v xml:space="preserve"> </v>
      </c>
      <c r="Z45" s="1" t="str">
        <f>IF(VLOOKUP(A45,'Dame resultater'!$A$3:$BZ$125,49,FALSE)&gt;0,VLOOKUP(A45,'Dame resultater'!$A$3:$BZ$125,49,FALSE)," ")</f>
        <v xml:space="preserve"> </v>
      </c>
      <c r="AA45" s="40" t="str">
        <f>IF(VLOOKUP(A45,'Dame resultater'!$A$3:$BZ$125,51,FALSE)&gt;0,VLOOKUP(A45,'Dame resultater'!$A$3:$BZ$125,51,FALSE)," ")</f>
        <v xml:space="preserve"> </v>
      </c>
      <c r="AB45" s="1" t="str">
        <f>IF(VLOOKUP(A45,'Dame resultater'!$A$3:$BZ$125,53,FALSE)&gt;0,VLOOKUP(A45,'Dame resultater'!$A$3:$BZ$125,53,FALSE)," ")</f>
        <v xml:space="preserve"> </v>
      </c>
      <c r="AC45" t="str">
        <f>IF(VLOOKUP(A45,'Dame resultater'!$A$3:$BZ$125,55,FALSE)&gt;0,VLOOKUP(A45,'Dame resultater'!$A$3:$BZ$125,55,FALSE)," ")</f>
        <v xml:space="preserve"> </v>
      </c>
      <c r="AD45" s="1" t="str">
        <f>IF(VLOOKUP(A45,'Dame resultater'!$A$3:$BZ$125,57,FALSE)&gt;0,VLOOKUP(A45,'Dame resultater'!$A$3:$BZ$125,57,FALSE)," ")</f>
        <v xml:space="preserve"> </v>
      </c>
    </row>
    <row r="46" spans="1:30">
      <c r="A46" s="1">
        <v>36</v>
      </c>
      <c r="B46" s="16" t="s">
        <v>145</v>
      </c>
      <c r="C46" s="19">
        <f>VLOOKUP(A46,'Dame resultater'!$A$3:$Z$125,4,)</f>
        <v>0</v>
      </c>
      <c r="D46" s="1">
        <f t="shared" si="0"/>
        <v>0</v>
      </c>
      <c r="E46" s="1" t="str">
        <f>IF(VLOOKUP(A46,'Dame resultater'!$A$3:$Z$125,7,FALSE)&gt;0,VLOOKUP(A46,'Dame resultater'!$A$3:$Z$125,7,FALSE)," ")</f>
        <v xml:space="preserve"> </v>
      </c>
      <c r="F46" t="str">
        <f>IF(VLOOKUP(A46,'Dame resultater'!$A$3:$Z$125,9,FALSE)&gt;0,VLOOKUP(A46,'Dame resultater'!$A$3:$Z$125,9,FALSE)," ")</f>
        <v xml:space="preserve"> </v>
      </c>
      <c r="G46" s="1" t="str">
        <f>IF(VLOOKUP(A46,'Dame resultater'!$A$3:$Z$125,11,FALSE)&gt;0,VLOOKUP(A46,'Dame resultater'!$A$3:$Z$125,11,FALSE)," ")</f>
        <v xml:space="preserve"> </v>
      </c>
      <c r="H46" t="str">
        <f>IF(VLOOKUP(A46,'Dame resultater'!$A$3:$Z$125,13,FALSE)&gt;0,VLOOKUP(A46,'Dame resultater'!$A$3:$Z$125,13,FALSE)," ")</f>
        <v xml:space="preserve"> </v>
      </c>
      <c r="I46" s="1" t="str">
        <f>IF(VLOOKUP(A46,'Dame resultater'!$A$3:$Z$125,15,FALSE)&gt;0,VLOOKUP(A46,'Dame resultater'!$A$3:$Z$125,15,FALSE)," ")</f>
        <v xml:space="preserve"> </v>
      </c>
      <c r="J46" s="44" t="str">
        <f>IF(VLOOKUP(A46,'Dame resultater'!$A$3:$Z$125,17,FALSE)&gt;0,VLOOKUP(A46,'Dame resultater'!$A$3:$Z$125,17,FALSE)," ")</f>
        <v xml:space="preserve"> </v>
      </c>
      <c r="K46" s="45" t="str">
        <f>IF(VLOOKUP(A46,'Dame resultater'!$A$3:$Z$125,19,FALSE)&gt;0,VLOOKUP(A46,'Dame resultater'!$A$3:$Z$125,19,FALSE)," ")</f>
        <v xml:space="preserve"> </v>
      </c>
      <c r="L46" s="44" t="str">
        <f>IF(VLOOKUP(A46,'Dame resultater'!$A$3:$Z$125,21,FALSE)&gt;0,VLOOKUP(A46,'Dame resultater'!$A$3:$Z$125,21,FALSE)," ")</f>
        <v xml:space="preserve"> </v>
      </c>
      <c r="M46" s="40" t="str">
        <f>IF(VLOOKUP(A46,'Dame resultater'!$A$3:$Z$125,23,FALSE)&gt;0,VLOOKUP(A46,'Dame resultater'!$A$3:$Z$125,23,FALSE)," ")</f>
        <v xml:space="preserve"> </v>
      </c>
      <c r="N46" s="40" t="str">
        <f>IF(VLOOKUP(A46,'Dame resultater'!$A$3:$Z$125,25,FALSE)&gt;0,VLOOKUP(A46,'Dame resultater'!$A$3:$Z$125,25,FALSE)," ")</f>
        <v xml:space="preserve"> </v>
      </c>
      <c r="O46" s="40" t="str">
        <f>IF(VLOOKUP(A46,'Dame resultater'!$A$3:$BZ$125,27,FALSE)&gt;0,VLOOKUP(A46,'Dame resultater'!$A$3:$BZ$125,27,FALSE)," ")</f>
        <v xml:space="preserve"> </v>
      </c>
      <c r="P46" s="40" t="str">
        <f>IF(VLOOKUP(A46,'Dame resultater'!$A$3:$BZ$125,29,FALSE)&gt;0,VLOOKUP(A46,'Dame resultater'!$A$3:$BZ$125,29,FALSE)," ")</f>
        <v xml:space="preserve"> </v>
      </c>
      <c r="Q46" t="str">
        <f>IF(VLOOKUP(A46,'Dame resultater'!$A$3:$BZ$125,31,FALSE)&gt;0,VLOOKUP(A46,'Dame resultater'!$A$3:$BZ$125,31,FALSE)," ")</f>
        <v xml:space="preserve"> </v>
      </c>
      <c r="R46" t="str">
        <f>IF(VLOOKUP(A46,'Dame resultater'!$A$3:$BZ$125,33,FALSE)&gt;0,VLOOKUP(A46,'Dame resultater'!$A$3:$BZ$125,33,FALSE)," ")</f>
        <v xml:space="preserve"> </v>
      </c>
      <c r="S46" t="str">
        <f>IF(VLOOKUP(A46,'Dame resultater'!$A$3:$BZ$125,35,FALSE)&gt;0,VLOOKUP(A46,'Dame resultater'!$A$3:$BZ$125,35,FALSE)," ")</f>
        <v xml:space="preserve"> </v>
      </c>
      <c r="T46" t="str">
        <f>IF(VLOOKUP(A46,'Dame resultater'!$A$3:$BZ$125,37,FALSE)&gt;0,VLOOKUP(A46,'Dame resultater'!$A$3:$BZ$125,37,FALSE)," ")</f>
        <v xml:space="preserve"> </v>
      </c>
      <c r="U46" s="1" t="str">
        <f>IF(VLOOKUP(A46,'Dame resultater'!$A$3:$BZ$125,39,FALSE)&gt;0,VLOOKUP(A46,'Dame resultater'!$A$3:$BZ$125,39,FALSE)," ")</f>
        <v xml:space="preserve"> </v>
      </c>
      <c r="V46" t="str">
        <f>IF(VLOOKUP(A46,'Dame resultater'!$A$3:$BZ$125,41,FALSE)&gt;0,VLOOKUP(A46,'Dame resultater'!$A$3:$BZ$125,41,FALSE)," ")</f>
        <v xml:space="preserve"> </v>
      </c>
      <c r="W46" s="1" t="str">
        <f>IF(VLOOKUP(A46,'Dame resultater'!$A$3:$BZ$125,43,FALSE)&gt;0,VLOOKUP(A46,'Dame resultater'!$A$3:$BZ$125,43,FALSE)," ")</f>
        <v xml:space="preserve"> </v>
      </c>
      <c r="X46" s="1" t="str">
        <f>IF(VLOOKUP(A46,'Dame resultater'!$A$3:$BZ$125,45,FALSE)&gt;0,VLOOKUP(A46,'Dame resultater'!$A$3:$BZ$125,45,FALSE)," ")</f>
        <v xml:space="preserve"> </v>
      </c>
      <c r="Y46" s="40" t="str">
        <f>IF(VLOOKUP(A46,'Dame resultater'!$A$3:$BZ$125,47,FALSE)&gt;0,VLOOKUP(A46,'Dame resultater'!$A$3:$BZ$125,47,FALSE)," ")</f>
        <v xml:space="preserve"> </v>
      </c>
      <c r="Z46" s="1" t="str">
        <f>IF(VLOOKUP(A46,'Dame resultater'!$A$3:$BZ$125,49,FALSE)&gt;0,VLOOKUP(A46,'Dame resultater'!$A$3:$BZ$125,49,FALSE)," ")</f>
        <v xml:space="preserve"> </v>
      </c>
      <c r="AA46" s="40" t="str">
        <f>IF(VLOOKUP(A46,'Dame resultater'!$A$3:$BZ$125,51,FALSE)&gt;0,VLOOKUP(A46,'Dame resultater'!$A$3:$BZ$125,51,FALSE)," ")</f>
        <v xml:space="preserve"> </v>
      </c>
      <c r="AB46" s="1" t="str">
        <f>IF(VLOOKUP(A46,'Dame resultater'!$A$3:$BZ$125,53,FALSE)&gt;0,VLOOKUP(A46,'Dame resultater'!$A$3:$BZ$125,53,FALSE)," ")</f>
        <v xml:space="preserve"> </v>
      </c>
      <c r="AC46" t="str">
        <f>IF(VLOOKUP(A46,'Dame resultater'!$A$3:$BZ$125,55,FALSE)&gt;0,VLOOKUP(A46,'Dame resultater'!$A$3:$BZ$125,55,FALSE)," ")</f>
        <v xml:space="preserve"> </v>
      </c>
      <c r="AD46" s="1" t="str">
        <f>IF(VLOOKUP(A46,'Dame resultater'!$A$3:$BZ$125,57,FALSE)&gt;0,VLOOKUP(A46,'Dame resultater'!$A$3:$BZ$125,57,FALSE)," ")</f>
        <v xml:space="preserve"> </v>
      </c>
    </row>
    <row r="47" spans="1:30">
      <c r="A47" s="1">
        <v>37</v>
      </c>
      <c r="B47" s="16" t="s">
        <v>25</v>
      </c>
      <c r="C47" s="19">
        <f>VLOOKUP(A47,'Dame resultater'!$A$3:$Z$125,4,)</f>
        <v>0</v>
      </c>
      <c r="D47" s="1">
        <f t="shared" si="0"/>
        <v>23</v>
      </c>
      <c r="E47" s="1">
        <f>IF(VLOOKUP(A47,'Dame resultater'!$A$3:$Z$125,7,FALSE)&gt;0,VLOOKUP(A47,'Dame resultater'!$A$3:$Z$125,7,FALSE)," ")</f>
        <v>23</v>
      </c>
      <c r="F47" t="str">
        <f>IF(VLOOKUP(A47,'Dame resultater'!$A$3:$Z$125,9,FALSE)&gt;0,VLOOKUP(A47,'Dame resultater'!$A$3:$Z$125,9,FALSE)," ")</f>
        <v xml:space="preserve"> </v>
      </c>
      <c r="G47" s="1" t="str">
        <f>IF(VLOOKUP(A47,'Dame resultater'!$A$3:$Z$125,11,FALSE)&gt;0,VLOOKUP(A47,'Dame resultater'!$A$3:$Z$125,11,FALSE)," ")</f>
        <v xml:space="preserve"> </v>
      </c>
      <c r="H47" t="str">
        <f>IF(VLOOKUP(A47,'Dame resultater'!$A$3:$Z$125,13,FALSE)&gt;0,VLOOKUP(A47,'Dame resultater'!$A$3:$Z$125,13,FALSE)," ")</f>
        <v xml:space="preserve"> </v>
      </c>
      <c r="I47" s="1" t="str">
        <f>IF(VLOOKUP(A47,'Dame resultater'!$A$3:$Z$125,15,FALSE)&gt;0,VLOOKUP(A47,'Dame resultater'!$A$3:$Z$125,15,FALSE)," ")</f>
        <v xml:space="preserve"> </v>
      </c>
      <c r="J47" s="44" t="str">
        <f>IF(VLOOKUP(A47,'Dame resultater'!$A$3:$Z$125,17,FALSE)&gt;0,VLOOKUP(A47,'Dame resultater'!$A$3:$Z$125,17,FALSE)," ")</f>
        <v xml:space="preserve"> </v>
      </c>
      <c r="K47" s="45" t="str">
        <f>IF(VLOOKUP(A47,'Dame resultater'!$A$3:$Z$125,19,FALSE)&gt;0,VLOOKUP(A47,'Dame resultater'!$A$3:$Z$125,19,FALSE)," ")</f>
        <v xml:space="preserve"> </v>
      </c>
      <c r="L47" s="44" t="str">
        <f>IF(VLOOKUP(A47,'Dame resultater'!$A$3:$Z$125,21,FALSE)&gt;0,VLOOKUP(A47,'Dame resultater'!$A$3:$Z$125,21,FALSE)," ")</f>
        <v xml:space="preserve"> </v>
      </c>
      <c r="M47" s="40" t="str">
        <f>IF(VLOOKUP(A47,'Dame resultater'!$A$3:$Z$125,23,FALSE)&gt;0,VLOOKUP(A47,'Dame resultater'!$A$3:$Z$125,23,FALSE)," ")</f>
        <v xml:space="preserve"> </v>
      </c>
      <c r="N47" s="40" t="str">
        <f>IF(VLOOKUP(A47,'Dame resultater'!$A$3:$Z$125,25,FALSE)&gt;0,VLOOKUP(A47,'Dame resultater'!$A$3:$Z$125,25,FALSE)," ")</f>
        <v xml:space="preserve"> </v>
      </c>
      <c r="O47" s="40" t="str">
        <f>IF(VLOOKUP(A47,'Dame resultater'!$A$3:$BZ$125,27,FALSE)&gt;0,VLOOKUP(A47,'Dame resultater'!$A$3:$BZ$125,27,FALSE)," ")</f>
        <v xml:space="preserve"> </v>
      </c>
      <c r="P47" s="40" t="str">
        <f>IF(VLOOKUP(A47,'Dame resultater'!$A$3:$BZ$125,29,FALSE)&gt;0,VLOOKUP(A47,'Dame resultater'!$A$3:$BZ$125,29,FALSE)," ")</f>
        <v xml:space="preserve"> </v>
      </c>
      <c r="Q47" t="str">
        <f>IF(VLOOKUP(A47,'Dame resultater'!$A$3:$BZ$125,31,FALSE)&gt;0,VLOOKUP(A47,'Dame resultater'!$A$3:$BZ$125,31,FALSE)," ")</f>
        <v xml:space="preserve"> </v>
      </c>
      <c r="R47" t="str">
        <f>IF(VLOOKUP(A47,'Dame resultater'!$A$3:$BZ$125,33,FALSE)&gt;0,VLOOKUP(A47,'Dame resultater'!$A$3:$BZ$125,33,FALSE)," ")</f>
        <v xml:space="preserve"> </v>
      </c>
      <c r="S47" t="str">
        <f>IF(VLOOKUP(A47,'Dame resultater'!$A$3:$BZ$125,35,FALSE)&gt;0,VLOOKUP(A47,'Dame resultater'!$A$3:$BZ$125,35,FALSE)," ")</f>
        <v xml:space="preserve"> </v>
      </c>
      <c r="T47" t="str">
        <f>IF(VLOOKUP(A47,'Dame resultater'!$A$3:$BZ$125,37,FALSE)&gt;0,VLOOKUP(A47,'Dame resultater'!$A$3:$BZ$125,37,FALSE)," ")</f>
        <v xml:space="preserve"> </v>
      </c>
      <c r="U47" s="1" t="str">
        <f>IF(VLOOKUP(A47,'Dame resultater'!$A$3:$BZ$125,39,FALSE)&gt;0,VLOOKUP(A47,'Dame resultater'!$A$3:$BZ$125,39,FALSE)," ")</f>
        <v xml:space="preserve"> </v>
      </c>
      <c r="V47" t="str">
        <f>IF(VLOOKUP(A47,'Dame resultater'!$A$3:$BZ$125,41,FALSE)&gt;0,VLOOKUP(A47,'Dame resultater'!$A$3:$BZ$125,41,FALSE)," ")</f>
        <v xml:space="preserve"> </v>
      </c>
      <c r="W47" s="1" t="str">
        <f>IF(VLOOKUP(A47,'Dame resultater'!$A$3:$BZ$125,43,FALSE)&gt;0,VLOOKUP(A47,'Dame resultater'!$A$3:$BZ$125,43,FALSE)," ")</f>
        <v xml:space="preserve"> </v>
      </c>
      <c r="X47" s="1" t="str">
        <f>IF(VLOOKUP(A47,'Dame resultater'!$A$3:$BZ$125,45,FALSE)&gt;0,VLOOKUP(A47,'Dame resultater'!$A$3:$BZ$125,45,FALSE)," ")</f>
        <v xml:space="preserve"> </v>
      </c>
      <c r="Y47" s="40" t="str">
        <f>IF(VLOOKUP(A47,'Dame resultater'!$A$3:$BZ$125,47,FALSE)&gt;0,VLOOKUP(A47,'Dame resultater'!$A$3:$BZ$125,47,FALSE)," ")</f>
        <v xml:space="preserve"> </v>
      </c>
      <c r="Z47" s="1" t="str">
        <f>IF(VLOOKUP(A47,'Dame resultater'!$A$3:$BZ$125,49,FALSE)&gt;0,VLOOKUP(A47,'Dame resultater'!$A$3:$BZ$125,49,FALSE)," ")</f>
        <v xml:space="preserve"> </v>
      </c>
      <c r="AA47" s="40" t="str">
        <f>IF(VLOOKUP(A47,'Dame resultater'!$A$3:$BZ$125,51,FALSE)&gt;0,VLOOKUP(A47,'Dame resultater'!$A$3:$BZ$125,51,FALSE)," ")</f>
        <v xml:space="preserve"> </v>
      </c>
      <c r="AB47" s="1" t="str">
        <f>IF(VLOOKUP(A47,'Dame resultater'!$A$3:$BZ$125,53,FALSE)&gt;0,VLOOKUP(A47,'Dame resultater'!$A$3:$BZ$125,53,FALSE)," ")</f>
        <v xml:space="preserve"> </v>
      </c>
      <c r="AC47" t="str">
        <f>IF(VLOOKUP(A47,'Dame resultater'!$A$3:$BZ$125,55,FALSE)&gt;0,VLOOKUP(A47,'Dame resultater'!$A$3:$BZ$125,55,FALSE)," ")</f>
        <v xml:space="preserve"> </v>
      </c>
      <c r="AD47" s="1" t="str">
        <f>IF(VLOOKUP(A47,'Dame resultater'!$A$3:$BZ$125,57,FALSE)&gt;0,VLOOKUP(A47,'Dame resultater'!$A$3:$BZ$125,57,FALSE)," ")</f>
        <v xml:space="preserve"> </v>
      </c>
    </row>
    <row r="48" spans="1:30">
      <c r="A48" s="1">
        <v>38</v>
      </c>
      <c r="B48" s="16" t="s">
        <v>169</v>
      </c>
      <c r="C48" s="19">
        <f>VLOOKUP(A48,'Dame resultater'!$A$3:$Z$125,4,)</f>
        <v>0</v>
      </c>
      <c r="D48" s="1">
        <f t="shared" si="0"/>
        <v>146</v>
      </c>
      <c r="E48" s="1">
        <f>IF(VLOOKUP(A48,'Dame resultater'!$A$3:$Z$125,7,FALSE)&gt;0,VLOOKUP(A48,'Dame resultater'!$A$3:$Z$125,7,FALSE)," ")</f>
        <v>24</v>
      </c>
      <c r="F48" t="str">
        <f>IF(VLOOKUP(A48,'Dame resultater'!$A$3:$Z$125,9,FALSE)&gt;0,VLOOKUP(A48,'Dame resultater'!$A$3:$Z$125,9,FALSE)," ")</f>
        <v xml:space="preserve"> </v>
      </c>
      <c r="G48" s="1">
        <f>IF(VLOOKUP(A48,'Dame resultater'!$A$3:$Z$125,11,FALSE)&gt;0,VLOOKUP(A48,'Dame resultater'!$A$3:$Z$125,11,FALSE)," ")</f>
        <v>24</v>
      </c>
      <c r="H48" t="str">
        <f>IF(VLOOKUP(A48,'Dame resultater'!$A$3:$Z$125,13,FALSE)&gt;0,VLOOKUP(A48,'Dame resultater'!$A$3:$Z$125,13,FALSE)," ")</f>
        <v xml:space="preserve"> </v>
      </c>
      <c r="I48" s="1" t="str">
        <f>IF(VLOOKUP(A48,'Dame resultater'!$A$3:$Z$125,15,FALSE)&gt;0,VLOOKUP(A48,'Dame resultater'!$A$3:$Z$125,15,FALSE)," ")</f>
        <v xml:space="preserve"> </v>
      </c>
      <c r="J48" s="44">
        <f>IF(VLOOKUP(A48,'Dame resultater'!$A$3:$Z$125,17,FALSE)&gt;0,VLOOKUP(A48,'Dame resultater'!$A$3:$Z$125,17,FALSE)," ")</f>
        <v>24</v>
      </c>
      <c r="K48" s="45" t="str">
        <f>IF(VLOOKUP(A48,'Dame resultater'!$A$3:$Z$125,19,FALSE)&gt;0,VLOOKUP(A48,'Dame resultater'!$A$3:$Z$125,19,FALSE)," ")</f>
        <v xml:space="preserve"> </v>
      </c>
      <c r="L48" s="44" t="str">
        <f>IF(VLOOKUP(A48,'Dame resultater'!$A$3:$Z$125,21,FALSE)&gt;0,VLOOKUP(A48,'Dame resultater'!$A$3:$Z$125,21,FALSE)," ")</f>
        <v xml:space="preserve"> </v>
      </c>
      <c r="M48" s="40" t="str">
        <f>IF(VLOOKUP(A48,'Dame resultater'!$A$3:$Z$125,23,FALSE)&gt;0,VLOOKUP(A48,'Dame resultater'!$A$3:$Z$125,23,FALSE)," ")</f>
        <v xml:space="preserve"> </v>
      </c>
      <c r="N48" s="40" t="str">
        <f>IF(VLOOKUP(A48,'Dame resultater'!$A$3:$Z$125,25,FALSE)&gt;0,VLOOKUP(A48,'Dame resultater'!$A$3:$Z$125,25,FALSE)," ")</f>
        <v xml:space="preserve"> </v>
      </c>
      <c r="O48" s="40" t="str">
        <f>IF(VLOOKUP(A48,'Dame resultater'!$A$3:$BZ$125,27,FALSE)&gt;0,VLOOKUP(A48,'Dame resultater'!$A$3:$BZ$125,27,FALSE)," ")</f>
        <v xml:space="preserve"> </v>
      </c>
      <c r="P48" s="40" t="str">
        <f>IF(VLOOKUP(A48,'Dame resultater'!$A$3:$BZ$125,29,FALSE)&gt;0,VLOOKUP(A48,'Dame resultater'!$A$3:$BZ$125,29,FALSE)," ")</f>
        <v xml:space="preserve"> </v>
      </c>
      <c r="Q48">
        <f>IF(VLOOKUP(A48,'Dame resultater'!$A$3:$BZ$125,31,FALSE)&gt;0,VLOOKUP(A48,'Dame resultater'!$A$3:$BZ$125,31,FALSE)," ")</f>
        <v>25</v>
      </c>
      <c r="R48">
        <f>IF(VLOOKUP(A48,'Dame resultater'!$A$3:$BZ$125,33,FALSE)&gt;0,VLOOKUP(A48,'Dame resultater'!$A$3:$BZ$125,33,FALSE)," ")</f>
        <v>25</v>
      </c>
      <c r="S48">
        <f>IF(VLOOKUP(A48,'Dame resultater'!$A$3:$BZ$125,35,FALSE)&gt;0,VLOOKUP(A48,'Dame resultater'!$A$3:$BZ$125,35,FALSE)," ")</f>
        <v>24</v>
      </c>
      <c r="T48" t="str">
        <f>IF(VLOOKUP(A48,'Dame resultater'!$A$3:$BZ$125,37,FALSE)&gt;0,VLOOKUP(A48,'Dame resultater'!$A$3:$BZ$125,37,FALSE)," ")</f>
        <v xml:space="preserve"> </v>
      </c>
      <c r="U48" s="1" t="str">
        <f>IF(VLOOKUP(A48,'Dame resultater'!$A$3:$BZ$125,39,FALSE)&gt;0,VLOOKUP(A48,'Dame resultater'!$A$3:$BZ$125,39,FALSE)," ")</f>
        <v xml:space="preserve"> </v>
      </c>
      <c r="V48" t="str">
        <f>IF(VLOOKUP(A48,'Dame resultater'!$A$3:$BZ$125,41,FALSE)&gt;0,VLOOKUP(A48,'Dame resultater'!$A$3:$BZ$125,41,FALSE)," ")</f>
        <v xml:space="preserve"> </v>
      </c>
      <c r="W48" s="1" t="str">
        <f>IF(VLOOKUP(A48,'Dame resultater'!$A$3:$BZ$125,43,FALSE)&gt;0,VLOOKUP(A48,'Dame resultater'!$A$3:$BZ$125,43,FALSE)," ")</f>
        <v xml:space="preserve"> </v>
      </c>
      <c r="X48" s="1" t="str">
        <f>IF(VLOOKUP(A48,'Dame resultater'!$A$3:$BZ$125,45,FALSE)&gt;0,VLOOKUP(A48,'Dame resultater'!$A$3:$BZ$125,45,FALSE)," ")</f>
        <v xml:space="preserve"> </v>
      </c>
      <c r="Y48" s="40" t="str">
        <f>IF(VLOOKUP(A48,'Dame resultater'!$A$3:$BZ$125,47,FALSE)&gt;0,VLOOKUP(A48,'Dame resultater'!$A$3:$BZ$125,47,FALSE)," ")</f>
        <v xml:space="preserve"> </v>
      </c>
      <c r="Z48" s="1" t="str">
        <f>IF(VLOOKUP(A48,'Dame resultater'!$A$3:$BZ$125,49,FALSE)&gt;0,VLOOKUP(A48,'Dame resultater'!$A$3:$BZ$125,49,FALSE)," ")</f>
        <v xml:space="preserve"> </v>
      </c>
      <c r="AA48" s="40" t="str">
        <f>IF(VLOOKUP(A48,'Dame resultater'!$A$3:$BZ$125,51,FALSE)&gt;0,VLOOKUP(A48,'Dame resultater'!$A$3:$BZ$125,51,FALSE)," ")</f>
        <v xml:space="preserve"> </v>
      </c>
      <c r="AB48" s="1" t="str">
        <f>IF(VLOOKUP(A48,'Dame resultater'!$A$3:$BZ$125,53,FALSE)&gt;0,VLOOKUP(A48,'Dame resultater'!$A$3:$BZ$125,53,FALSE)," ")</f>
        <v xml:space="preserve"> </v>
      </c>
      <c r="AC48" t="str">
        <f>IF(VLOOKUP(A48,'Dame resultater'!$A$3:$BZ$125,55,FALSE)&gt;0,VLOOKUP(A48,'Dame resultater'!$A$3:$BZ$125,55,FALSE)," ")</f>
        <v xml:space="preserve"> </v>
      </c>
      <c r="AD48" s="1" t="str">
        <f>IF(VLOOKUP(A48,'Dame resultater'!$A$3:$BZ$125,57,FALSE)&gt;0,VLOOKUP(A48,'Dame resultater'!$A$3:$BZ$125,57,FALSE)," ")</f>
        <v xml:space="preserve"> </v>
      </c>
    </row>
    <row r="49" spans="1:30">
      <c r="A49" s="1">
        <v>39</v>
      </c>
      <c r="B49" s="16" t="s">
        <v>153</v>
      </c>
      <c r="C49" s="19">
        <f>VLOOKUP(A49,'Dame resultater'!$A$3:$Z$125,4,)</f>
        <v>40</v>
      </c>
      <c r="D49" s="1">
        <f t="shared" si="0"/>
        <v>17</v>
      </c>
      <c r="E49" s="1" t="str">
        <f>IF(VLOOKUP(A49,'Dame resultater'!$A$3:$Z$125,7,FALSE)&gt;0,VLOOKUP(A49,'Dame resultater'!$A$3:$Z$125,7,FALSE)," ")</f>
        <v xml:space="preserve"> </v>
      </c>
      <c r="F49" t="str">
        <f>IF(VLOOKUP(A49,'Dame resultater'!$A$3:$Z$125,9,FALSE)&gt;0,VLOOKUP(A49,'Dame resultater'!$A$3:$Z$125,9,FALSE)," ")</f>
        <v xml:space="preserve"> </v>
      </c>
      <c r="G49" s="1" t="str">
        <f>IF(VLOOKUP(A49,'Dame resultater'!$A$3:$Z$125,11,FALSE)&gt;0,VLOOKUP(A49,'Dame resultater'!$A$3:$Z$125,11,FALSE)," ")</f>
        <v xml:space="preserve"> </v>
      </c>
      <c r="H49" t="str">
        <f>IF(VLOOKUP(A49,'Dame resultater'!$A$3:$Z$125,13,FALSE)&gt;0,VLOOKUP(A49,'Dame resultater'!$A$3:$Z$125,13,FALSE)," ")</f>
        <v xml:space="preserve"> </v>
      </c>
      <c r="I49" s="1" t="str">
        <f>IF(VLOOKUP(A49,'Dame resultater'!$A$3:$Z$125,15,FALSE)&gt;0,VLOOKUP(A49,'Dame resultater'!$A$3:$Z$125,15,FALSE)," ")</f>
        <v xml:space="preserve"> </v>
      </c>
      <c r="J49" s="44" t="str">
        <f>IF(VLOOKUP(A49,'Dame resultater'!$A$3:$Z$125,17,FALSE)&gt;0,VLOOKUP(A49,'Dame resultater'!$A$3:$Z$125,17,FALSE)," ")</f>
        <v xml:space="preserve"> </v>
      </c>
      <c r="K49" s="45" t="str">
        <f>IF(VLOOKUP(A49,'Dame resultater'!$A$3:$Z$125,19,FALSE)&gt;0,VLOOKUP(A49,'Dame resultater'!$A$3:$Z$125,19,FALSE)," ")</f>
        <v xml:space="preserve"> </v>
      </c>
      <c r="L49" s="44">
        <f>IF(VLOOKUP(A49,'Dame resultater'!$A$3:$Z$125,21,FALSE)&gt;0,VLOOKUP(A49,'Dame resultater'!$A$3:$Z$125,21,FALSE)," ")</f>
        <v>17</v>
      </c>
      <c r="M49" s="40" t="str">
        <f>IF(VLOOKUP(A49,'Dame resultater'!$A$3:$Z$125,23,FALSE)&gt;0,VLOOKUP(A49,'Dame resultater'!$A$3:$Z$125,23,FALSE)," ")</f>
        <v xml:space="preserve"> </v>
      </c>
      <c r="N49" s="40" t="str">
        <f>IF(VLOOKUP(A49,'Dame resultater'!$A$3:$Z$125,25,FALSE)&gt;0,VLOOKUP(A49,'Dame resultater'!$A$3:$Z$125,25,FALSE)," ")</f>
        <v xml:space="preserve"> </v>
      </c>
      <c r="O49" s="40" t="str">
        <f>IF(VLOOKUP(A49,'Dame resultater'!$A$3:$BZ$125,27,FALSE)&gt;0,VLOOKUP(A49,'Dame resultater'!$A$3:$BZ$125,27,FALSE)," ")</f>
        <v xml:space="preserve"> </v>
      </c>
      <c r="P49" s="40" t="str">
        <f>IF(VLOOKUP(A49,'Dame resultater'!$A$3:$BZ$125,29,FALSE)&gt;0,VLOOKUP(A49,'Dame resultater'!$A$3:$BZ$125,29,FALSE)," ")</f>
        <v xml:space="preserve"> </v>
      </c>
      <c r="Q49" t="str">
        <f>IF(VLOOKUP(A49,'Dame resultater'!$A$3:$BZ$125,31,FALSE)&gt;0,VLOOKUP(A49,'Dame resultater'!$A$3:$BZ$125,31,FALSE)," ")</f>
        <v xml:space="preserve"> </v>
      </c>
      <c r="R49" t="str">
        <f>IF(VLOOKUP(A49,'Dame resultater'!$A$3:$BZ$125,33,FALSE)&gt;0,VLOOKUP(A49,'Dame resultater'!$A$3:$BZ$125,33,FALSE)," ")</f>
        <v xml:space="preserve"> </v>
      </c>
      <c r="S49" t="str">
        <f>IF(VLOOKUP(A49,'Dame resultater'!$A$3:$BZ$125,35,FALSE)&gt;0,VLOOKUP(A49,'Dame resultater'!$A$3:$BZ$125,35,FALSE)," ")</f>
        <v xml:space="preserve"> </v>
      </c>
      <c r="T49" t="str">
        <f>IF(VLOOKUP(A49,'Dame resultater'!$A$3:$BZ$125,37,FALSE)&gt;0,VLOOKUP(A49,'Dame resultater'!$A$3:$BZ$125,37,FALSE)," ")</f>
        <v xml:space="preserve"> </v>
      </c>
      <c r="U49" s="1" t="str">
        <f>IF(VLOOKUP(A49,'Dame resultater'!$A$3:$BZ$125,39,FALSE)&gt;0,VLOOKUP(A49,'Dame resultater'!$A$3:$BZ$125,39,FALSE)," ")</f>
        <v xml:space="preserve"> </v>
      </c>
      <c r="V49" t="str">
        <f>IF(VLOOKUP(A49,'Dame resultater'!$A$3:$BZ$125,41,FALSE)&gt;0,VLOOKUP(A49,'Dame resultater'!$A$3:$BZ$125,41,FALSE)," ")</f>
        <v xml:space="preserve"> </v>
      </c>
      <c r="W49" s="1" t="str">
        <f>IF(VLOOKUP(A49,'Dame resultater'!$A$3:$BZ$125,43,FALSE)&gt;0,VLOOKUP(A49,'Dame resultater'!$A$3:$BZ$125,43,FALSE)," ")</f>
        <v xml:space="preserve"> </v>
      </c>
      <c r="X49" s="1" t="str">
        <f>IF(VLOOKUP(A49,'Dame resultater'!$A$3:$BZ$125,45,FALSE)&gt;0,VLOOKUP(A49,'Dame resultater'!$A$3:$BZ$125,45,FALSE)," ")</f>
        <v xml:space="preserve"> </v>
      </c>
      <c r="Y49" s="40" t="str">
        <f>IF(VLOOKUP(A49,'Dame resultater'!$A$3:$BZ$125,47,FALSE)&gt;0,VLOOKUP(A49,'Dame resultater'!$A$3:$BZ$125,47,FALSE)," ")</f>
        <v xml:space="preserve"> </v>
      </c>
      <c r="Z49" s="1" t="str">
        <f>IF(VLOOKUP(A49,'Dame resultater'!$A$3:$BZ$125,49,FALSE)&gt;0,VLOOKUP(A49,'Dame resultater'!$A$3:$BZ$125,49,FALSE)," ")</f>
        <v xml:space="preserve"> </v>
      </c>
      <c r="AA49" s="40" t="str">
        <f>IF(VLOOKUP(A49,'Dame resultater'!$A$3:$BZ$125,51,FALSE)&gt;0,VLOOKUP(A49,'Dame resultater'!$A$3:$BZ$125,51,FALSE)," ")</f>
        <v xml:space="preserve"> </v>
      </c>
      <c r="AB49" s="1" t="str">
        <f>IF(VLOOKUP(A49,'Dame resultater'!$A$3:$BZ$125,53,FALSE)&gt;0,VLOOKUP(A49,'Dame resultater'!$A$3:$BZ$125,53,FALSE)," ")</f>
        <v xml:space="preserve"> </v>
      </c>
      <c r="AC49" t="str">
        <f>IF(VLOOKUP(A49,'Dame resultater'!$A$3:$BZ$125,55,FALSE)&gt;0,VLOOKUP(A49,'Dame resultater'!$A$3:$BZ$125,55,FALSE)," ")</f>
        <v xml:space="preserve"> </v>
      </c>
      <c r="AD49" s="1" t="str">
        <f>IF(VLOOKUP(A49,'Dame resultater'!$A$3:$BZ$125,57,FALSE)&gt;0,VLOOKUP(A49,'Dame resultater'!$A$3:$BZ$125,57,FALSE)," ")</f>
        <v xml:space="preserve"> </v>
      </c>
    </row>
    <row r="50" spans="1:30">
      <c r="A50" s="1">
        <v>40</v>
      </c>
      <c r="B50" s="16" t="s">
        <v>171</v>
      </c>
      <c r="C50" s="19">
        <f>VLOOKUP(A50,'Dame resultater'!$A$3:$Z$125,4,)</f>
        <v>0</v>
      </c>
      <c r="D50" s="1">
        <f t="shared" si="0"/>
        <v>254</v>
      </c>
      <c r="E50" s="1">
        <f>IF(VLOOKUP(A50,'Dame resultater'!$A$3:$Z$125,7,FALSE)&gt;0,VLOOKUP(A50,'Dame resultater'!$A$3:$Z$125,7,FALSE)," ")</f>
        <v>22</v>
      </c>
      <c r="F50" t="str">
        <f>IF(VLOOKUP(A50,'Dame resultater'!$A$3:$Z$125,9,FALSE)&gt;0,VLOOKUP(A50,'Dame resultater'!$A$3:$Z$125,9,FALSE)," ")</f>
        <v xml:space="preserve"> </v>
      </c>
      <c r="G50" s="1" t="str">
        <f>IF(VLOOKUP(A50,'Dame resultater'!$A$3:$Z$125,11,FALSE)&gt;0,VLOOKUP(A50,'Dame resultater'!$A$3:$Z$125,11,FALSE)," ")</f>
        <v xml:space="preserve"> </v>
      </c>
      <c r="H50" t="str">
        <f>IF(VLOOKUP(A50,'Dame resultater'!$A$3:$Z$125,13,FALSE)&gt;0,VLOOKUP(A50,'Dame resultater'!$A$3:$Z$125,13,FALSE)," ")</f>
        <v xml:space="preserve"> </v>
      </c>
      <c r="I50" s="1" t="str">
        <f>IF(VLOOKUP(A50,'Dame resultater'!$A$3:$Z$125,15,FALSE)&gt;0,VLOOKUP(A50,'Dame resultater'!$A$3:$Z$125,15,FALSE)," ")</f>
        <v xml:space="preserve"> </v>
      </c>
      <c r="J50" s="44">
        <f>IF(VLOOKUP(A50,'Dame resultater'!$A$3:$Z$125,17,FALSE)&gt;0,VLOOKUP(A50,'Dame resultater'!$A$3:$Z$125,17,FALSE)," ")</f>
        <v>23</v>
      </c>
      <c r="K50" s="45" t="str">
        <f>IF(VLOOKUP(A50,'Dame resultater'!$A$3:$Z$125,19,FALSE)&gt;0,VLOOKUP(A50,'Dame resultater'!$A$3:$Z$125,19,FALSE)," ")</f>
        <v xml:space="preserve"> </v>
      </c>
      <c r="L50" s="44">
        <f>IF(VLOOKUP(A50,'Dame resultater'!$A$3:$Z$125,21,FALSE)&gt;0,VLOOKUP(A50,'Dame resultater'!$A$3:$Z$125,21,FALSE)," ")</f>
        <v>18</v>
      </c>
      <c r="M50" s="40">
        <f>IF(VLOOKUP(A50,'Dame resultater'!$A$3:$Z$125,23,FALSE)&gt;0,VLOOKUP(A50,'Dame resultater'!$A$3:$Z$125,23,FALSE)," ")</f>
        <v>24</v>
      </c>
      <c r="N50" s="40">
        <f>IF(VLOOKUP(A50,'Dame resultater'!$A$3:$Z$125,25,FALSE)&gt;0,VLOOKUP(A50,'Dame resultater'!$A$3:$Z$125,25,FALSE)," ")</f>
        <v>25</v>
      </c>
      <c r="O50" s="40" t="str">
        <f>IF(VLOOKUP(A50,'Dame resultater'!$A$3:$BZ$125,27,FALSE)&gt;0,VLOOKUP(A50,'Dame resultater'!$A$3:$BZ$125,27,FALSE)," ")</f>
        <v xml:space="preserve"> </v>
      </c>
      <c r="P50" s="40">
        <f>IF(VLOOKUP(A50,'Dame resultater'!$A$3:$BZ$125,29,FALSE)&gt;0,VLOOKUP(A50,'Dame resultater'!$A$3:$BZ$125,29,FALSE)," ")</f>
        <v>25</v>
      </c>
      <c r="Q50" t="str">
        <f>IF(VLOOKUP(A50,'Dame resultater'!$A$3:$BZ$125,31,FALSE)&gt;0,VLOOKUP(A50,'Dame resultater'!$A$3:$BZ$125,31,FALSE)," ")</f>
        <v xml:space="preserve"> </v>
      </c>
      <c r="R50">
        <f>IF(VLOOKUP(A50,'Dame resultater'!$A$3:$BZ$125,33,FALSE)&gt;0,VLOOKUP(A50,'Dame resultater'!$A$3:$BZ$125,33,FALSE)," ")</f>
        <v>23</v>
      </c>
      <c r="S50">
        <f>IF(VLOOKUP(A50,'Dame resultater'!$A$3:$BZ$125,35,FALSE)&gt;0,VLOOKUP(A50,'Dame resultater'!$A$3:$BZ$125,35,FALSE)," ")</f>
        <v>23</v>
      </c>
      <c r="T50">
        <f>IF(VLOOKUP(A50,'Dame resultater'!$A$3:$BZ$125,37,FALSE)&gt;0,VLOOKUP(A50,'Dame resultater'!$A$3:$BZ$125,37,FALSE)," ")</f>
        <v>23</v>
      </c>
      <c r="U50" s="1" t="str">
        <f>IF(VLOOKUP(A50,'Dame resultater'!$A$3:$BZ$125,39,FALSE)&gt;0,VLOOKUP(A50,'Dame resultater'!$A$3:$BZ$125,39,FALSE)," ")</f>
        <v xml:space="preserve"> </v>
      </c>
      <c r="V50" t="str">
        <f>IF(VLOOKUP(A50,'Dame resultater'!$A$3:$BZ$125,41,FALSE)&gt;0,VLOOKUP(A50,'Dame resultater'!$A$3:$BZ$125,41,FALSE)," ")</f>
        <v xml:space="preserve"> </v>
      </c>
      <c r="W50" s="1" t="str">
        <f>IF(VLOOKUP(A50,'Dame resultater'!$A$3:$BZ$125,43,FALSE)&gt;0,VLOOKUP(A50,'Dame resultater'!$A$3:$BZ$125,43,FALSE)," ")</f>
        <v xml:space="preserve"> </v>
      </c>
      <c r="X50" s="1" t="str">
        <f>IF(VLOOKUP(A50,'Dame resultater'!$A$3:$BZ$125,45,FALSE)&gt;0,VLOOKUP(A50,'Dame resultater'!$A$3:$BZ$125,45,FALSE)," ")</f>
        <v xml:space="preserve"> </v>
      </c>
      <c r="Y50" s="40" t="str">
        <f>IF(VLOOKUP(A50,'Dame resultater'!$A$3:$BZ$125,47,FALSE)&gt;0,VLOOKUP(A50,'Dame resultater'!$A$3:$BZ$125,47,FALSE)," ")</f>
        <v xml:space="preserve"> </v>
      </c>
      <c r="Z50" s="1" t="str">
        <f>IF(VLOOKUP(A50,'Dame resultater'!$A$3:$BZ$125,49,FALSE)&gt;0,VLOOKUP(A50,'Dame resultater'!$A$3:$BZ$125,49,FALSE)," ")</f>
        <v xml:space="preserve"> </v>
      </c>
      <c r="AA50" s="40">
        <f>IF(VLOOKUP(A50,'Dame resultater'!$A$3:$BZ$125,51,FALSE)&gt;0,VLOOKUP(A50,'Dame resultater'!$A$3:$BZ$125,51,FALSE)," ")</f>
        <v>25</v>
      </c>
      <c r="AB50" s="1">
        <f>IF(VLOOKUP(A50,'Dame resultater'!$A$3:$BZ$125,53,FALSE)&gt;0,VLOOKUP(A50,'Dame resultater'!$A$3:$BZ$125,53,FALSE)," ")</f>
        <v>23</v>
      </c>
      <c r="AC50" t="str">
        <f>IF(VLOOKUP(A50,'Dame resultater'!$A$3:$BZ$125,55,FALSE)&gt;0,VLOOKUP(A50,'Dame resultater'!$A$3:$BZ$125,55,FALSE)," ")</f>
        <v xml:space="preserve"> </v>
      </c>
      <c r="AD50" s="1" t="str">
        <f>IF(VLOOKUP(A50,'Dame resultater'!$A$3:$BZ$125,57,FALSE)&gt;0,VLOOKUP(A50,'Dame resultater'!$A$3:$BZ$125,57,FALSE)," ")</f>
        <v xml:space="preserve"> </v>
      </c>
    </row>
    <row r="51" spans="1:30">
      <c r="A51" s="1">
        <v>41</v>
      </c>
      <c r="B51" s="16" t="s">
        <v>157</v>
      </c>
      <c r="C51" s="19">
        <f>VLOOKUP(A51,'Dame resultater'!$A$3:$Z$125,4,)</f>
        <v>50</v>
      </c>
      <c r="D51" s="1">
        <f t="shared" si="0"/>
        <v>28</v>
      </c>
      <c r="E51" s="1" t="str">
        <f>IF(VLOOKUP(A51,'Dame resultater'!$A$3:$Z$125,7,FALSE)&gt;0,VLOOKUP(A51,'Dame resultater'!$A$3:$Z$125,7,FALSE)," ")</f>
        <v xml:space="preserve"> </v>
      </c>
      <c r="F51" t="str">
        <f>IF(VLOOKUP(A51,'Dame resultater'!$A$3:$Z$125,9,FALSE)&gt;0,VLOOKUP(A51,'Dame resultater'!$A$3:$Z$125,9,FALSE)," ")</f>
        <v xml:space="preserve"> </v>
      </c>
      <c r="G51" s="1" t="str">
        <f>IF(VLOOKUP(A51,'Dame resultater'!$A$3:$Z$125,11,FALSE)&gt;0,VLOOKUP(A51,'Dame resultater'!$A$3:$Z$125,11,FALSE)," ")</f>
        <v xml:space="preserve"> </v>
      </c>
      <c r="H51" t="str">
        <f>IF(VLOOKUP(A51,'Dame resultater'!$A$3:$Z$125,13,FALSE)&gt;0,VLOOKUP(A51,'Dame resultater'!$A$3:$Z$125,13,FALSE)," ")</f>
        <v xml:space="preserve"> </v>
      </c>
      <c r="I51" s="1" t="str">
        <f>IF(VLOOKUP(A51,'Dame resultater'!$A$3:$Z$125,15,FALSE)&gt;0,VLOOKUP(A51,'Dame resultater'!$A$3:$Z$125,15,FALSE)," ")</f>
        <v xml:space="preserve"> </v>
      </c>
      <c r="J51" s="44" t="str">
        <f>IF(VLOOKUP(A51,'Dame resultater'!$A$3:$Z$125,17,FALSE)&gt;0,VLOOKUP(A51,'Dame resultater'!$A$3:$Z$125,17,FALSE)," ")</f>
        <v xml:space="preserve"> </v>
      </c>
      <c r="K51" s="45" t="str">
        <f>IF(VLOOKUP(A51,'Dame resultater'!$A$3:$Z$125,19,FALSE)&gt;0,VLOOKUP(A51,'Dame resultater'!$A$3:$Z$125,19,FALSE)," ")</f>
        <v xml:space="preserve"> </v>
      </c>
      <c r="L51" s="44">
        <f>IF(VLOOKUP(A51,'Dame resultater'!$A$3:$Z$125,21,FALSE)&gt;0,VLOOKUP(A51,'Dame resultater'!$A$3:$Z$125,21,FALSE)," ")</f>
        <v>9</v>
      </c>
      <c r="M51" s="40" t="str">
        <f>IF(VLOOKUP(A51,'Dame resultater'!$A$3:$Z$125,23,FALSE)&gt;0,VLOOKUP(A51,'Dame resultater'!$A$3:$Z$125,23,FALSE)," ")</f>
        <v xml:space="preserve"> </v>
      </c>
      <c r="N51" s="40" t="str">
        <f>IF(VLOOKUP(A51,'Dame resultater'!$A$3:$Z$125,25,FALSE)&gt;0,VLOOKUP(A51,'Dame resultater'!$A$3:$Z$125,25,FALSE)," ")</f>
        <v xml:space="preserve"> </v>
      </c>
      <c r="O51" s="40" t="str">
        <f>IF(VLOOKUP(A51,'Dame resultater'!$A$3:$BZ$125,27,FALSE)&gt;0,VLOOKUP(A51,'Dame resultater'!$A$3:$BZ$125,27,FALSE)," ")</f>
        <v xml:space="preserve"> </v>
      </c>
      <c r="P51" s="40" t="str">
        <f>IF(VLOOKUP(A51,'Dame resultater'!$A$3:$BZ$125,29,FALSE)&gt;0,VLOOKUP(A51,'Dame resultater'!$A$3:$BZ$125,29,FALSE)," ")</f>
        <v xml:space="preserve"> </v>
      </c>
      <c r="Q51" t="str">
        <f>IF(VLOOKUP(A51,'Dame resultater'!$A$3:$BZ$125,31,FALSE)&gt;0,VLOOKUP(A51,'Dame resultater'!$A$3:$BZ$125,31,FALSE)," ")</f>
        <v xml:space="preserve"> </v>
      </c>
      <c r="R51" t="str">
        <f>IF(VLOOKUP(A51,'Dame resultater'!$A$3:$BZ$125,33,FALSE)&gt;0,VLOOKUP(A51,'Dame resultater'!$A$3:$BZ$125,33,FALSE)," ")</f>
        <v xml:space="preserve"> </v>
      </c>
      <c r="S51" t="str">
        <f>IF(VLOOKUP(A51,'Dame resultater'!$A$3:$BZ$125,35,FALSE)&gt;0,VLOOKUP(A51,'Dame resultater'!$A$3:$BZ$125,35,FALSE)," ")</f>
        <v xml:space="preserve"> </v>
      </c>
      <c r="T51" t="str">
        <f>IF(VLOOKUP(A51,'Dame resultater'!$A$3:$BZ$125,37,FALSE)&gt;0,VLOOKUP(A51,'Dame resultater'!$A$3:$BZ$125,37,FALSE)," ")</f>
        <v xml:space="preserve"> </v>
      </c>
      <c r="U51" s="1" t="str">
        <f>IF(VLOOKUP(A51,'Dame resultater'!$A$3:$BZ$125,39,FALSE)&gt;0,VLOOKUP(A51,'Dame resultater'!$A$3:$BZ$125,39,FALSE)," ")</f>
        <v xml:space="preserve"> </v>
      </c>
      <c r="V51" t="str">
        <f>IF(VLOOKUP(A51,'Dame resultater'!$A$3:$BZ$125,41,FALSE)&gt;0,VLOOKUP(A51,'Dame resultater'!$A$3:$BZ$125,41,FALSE)," ")</f>
        <v xml:space="preserve"> </v>
      </c>
      <c r="W51" s="1" t="str">
        <f>IF(VLOOKUP(A51,'Dame resultater'!$A$3:$BZ$125,43,FALSE)&gt;0,VLOOKUP(A51,'Dame resultater'!$A$3:$BZ$125,43,FALSE)," ")</f>
        <v xml:space="preserve"> </v>
      </c>
      <c r="X51" s="1" t="str">
        <f>IF(VLOOKUP(A51,'Dame resultater'!$A$3:$BZ$125,45,FALSE)&gt;0,VLOOKUP(A51,'Dame resultater'!$A$3:$BZ$125,45,FALSE)," ")</f>
        <v xml:space="preserve"> </v>
      </c>
      <c r="Y51" s="40" t="str">
        <f>IF(VLOOKUP(A51,'Dame resultater'!$A$3:$BZ$125,47,FALSE)&gt;0,VLOOKUP(A51,'Dame resultater'!$A$3:$BZ$125,47,FALSE)," ")</f>
        <v xml:space="preserve"> </v>
      </c>
      <c r="Z51" s="1">
        <f>IF(VLOOKUP(A51,'Dame resultater'!$A$3:$BZ$125,49,FALSE)&gt;0,VLOOKUP(A51,'Dame resultater'!$A$3:$BZ$125,49,FALSE)," ")</f>
        <v>19</v>
      </c>
      <c r="AA51" s="40" t="str">
        <f>IF(VLOOKUP(A51,'Dame resultater'!$A$3:$BZ$125,51,FALSE)&gt;0,VLOOKUP(A51,'Dame resultater'!$A$3:$BZ$125,51,FALSE)," ")</f>
        <v xml:space="preserve"> </v>
      </c>
      <c r="AB51" s="1" t="str">
        <f>IF(VLOOKUP(A51,'Dame resultater'!$A$3:$BZ$125,53,FALSE)&gt;0,VLOOKUP(A51,'Dame resultater'!$A$3:$BZ$125,53,FALSE)," ")</f>
        <v xml:space="preserve"> </v>
      </c>
      <c r="AC51" t="str">
        <f>IF(VLOOKUP(A51,'Dame resultater'!$A$3:$BZ$125,55,FALSE)&gt;0,VLOOKUP(A51,'Dame resultater'!$A$3:$BZ$125,55,FALSE)," ")</f>
        <v xml:space="preserve"> </v>
      </c>
      <c r="AD51" s="1" t="str">
        <f>IF(VLOOKUP(A51,'Dame resultater'!$A$3:$BZ$125,57,FALSE)&gt;0,VLOOKUP(A51,'Dame resultater'!$A$3:$BZ$125,57,FALSE)," ")</f>
        <v xml:space="preserve"> </v>
      </c>
    </row>
    <row r="52" spans="1:30">
      <c r="A52" s="1">
        <v>42</v>
      </c>
      <c r="B52" s="16" t="s">
        <v>197</v>
      </c>
      <c r="C52" s="19">
        <f>VLOOKUP(A52,'Dame resultater'!$A$3:$Z$125,4,)</f>
        <v>40</v>
      </c>
      <c r="D52" s="1">
        <f t="shared" si="0"/>
        <v>98</v>
      </c>
      <c r="E52" s="1" t="str">
        <f>IF(VLOOKUP(A52,'Dame resultater'!$A$3:$Z$125,7,FALSE)&gt;0,VLOOKUP(A52,'Dame resultater'!$A$3:$Z$125,7,FALSE)," ")</f>
        <v xml:space="preserve"> </v>
      </c>
      <c r="F52" t="str">
        <f>IF(VLOOKUP(A52,'Dame resultater'!$A$3:$Z$125,9,FALSE)&gt;0,VLOOKUP(A52,'Dame resultater'!$A$3:$Z$125,9,FALSE)," ")</f>
        <v xml:space="preserve"> </v>
      </c>
      <c r="G52" s="1" t="str">
        <f>IF(VLOOKUP(A52,'Dame resultater'!$A$3:$Z$125,11,FALSE)&gt;0,VLOOKUP(A52,'Dame resultater'!$A$3:$Z$125,11,FALSE)," ")</f>
        <v xml:space="preserve"> </v>
      </c>
      <c r="H52" t="str">
        <f>IF(VLOOKUP(A52,'Dame resultater'!$A$3:$Z$125,13,FALSE)&gt;0,VLOOKUP(A52,'Dame resultater'!$A$3:$Z$125,13,FALSE)," ")</f>
        <v xml:space="preserve"> </v>
      </c>
      <c r="I52" s="1" t="str">
        <f>IF(VLOOKUP(A52,'Dame resultater'!$A$3:$Z$125,15,FALSE)&gt;0,VLOOKUP(A52,'Dame resultater'!$A$3:$Z$125,15,FALSE)," ")</f>
        <v xml:space="preserve"> </v>
      </c>
      <c r="J52" s="44">
        <f>IF(VLOOKUP(A52,'Dame resultater'!$A$3:$Z$125,17,FALSE)&gt;0,VLOOKUP(A52,'Dame resultater'!$A$3:$Z$125,17,FALSE)," ")</f>
        <v>25</v>
      </c>
      <c r="K52" s="45" t="str">
        <f>IF(VLOOKUP(A52,'Dame resultater'!$A$3:$Z$125,19,FALSE)&gt;0,VLOOKUP(A52,'Dame resultater'!$A$3:$Z$125,19,FALSE)," ")</f>
        <v xml:space="preserve"> </v>
      </c>
      <c r="L52" s="44">
        <f>IF(VLOOKUP(A52,'Dame resultater'!$A$3:$Z$125,21,FALSE)&gt;0,VLOOKUP(A52,'Dame resultater'!$A$3:$Z$125,21,FALSE)," ")</f>
        <v>24</v>
      </c>
      <c r="M52" s="40" t="str">
        <f>IF(VLOOKUP(A52,'Dame resultater'!$A$3:$Z$125,23,FALSE)&gt;0,VLOOKUP(A52,'Dame resultater'!$A$3:$Z$125,23,FALSE)," ")</f>
        <v xml:space="preserve"> </v>
      </c>
      <c r="N52" s="40" t="str">
        <f>IF(VLOOKUP(A52,'Dame resultater'!$A$3:$Z$125,25,FALSE)&gt;0,VLOOKUP(A52,'Dame resultater'!$A$3:$Z$125,25,FALSE)," ")</f>
        <v xml:space="preserve"> </v>
      </c>
      <c r="O52" s="40" t="str">
        <f>IF(VLOOKUP(A52,'Dame resultater'!$A$3:$BZ$125,27,FALSE)&gt;0,VLOOKUP(A52,'Dame resultater'!$A$3:$BZ$125,27,FALSE)," ")</f>
        <v xml:space="preserve"> </v>
      </c>
      <c r="P52" s="40" t="str">
        <f>IF(VLOOKUP(A52,'Dame resultater'!$A$3:$BZ$125,29,FALSE)&gt;0,VLOOKUP(A52,'Dame resultater'!$A$3:$BZ$125,29,FALSE)," ")</f>
        <v xml:space="preserve"> </v>
      </c>
      <c r="Q52" t="str">
        <f>IF(VLOOKUP(A52,'Dame resultater'!$A$3:$BZ$125,31,FALSE)&gt;0,VLOOKUP(A52,'Dame resultater'!$A$3:$BZ$125,31,FALSE)," ")</f>
        <v xml:space="preserve"> </v>
      </c>
      <c r="R52" t="str">
        <f>IF(VLOOKUP(A52,'Dame resultater'!$A$3:$BZ$125,33,FALSE)&gt;0,VLOOKUP(A52,'Dame resultater'!$A$3:$BZ$125,33,FALSE)," ")</f>
        <v xml:space="preserve"> </v>
      </c>
      <c r="S52" t="str">
        <f>IF(VLOOKUP(A52,'Dame resultater'!$A$3:$BZ$125,35,FALSE)&gt;0,VLOOKUP(A52,'Dame resultater'!$A$3:$BZ$125,35,FALSE)," ")</f>
        <v xml:space="preserve"> </v>
      </c>
      <c r="T52" t="str">
        <f>IF(VLOOKUP(A52,'Dame resultater'!$A$3:$BZ$125,37,FALSE)&gt;0,VLOOKUP(A52,'Dame resultater'!$A$3:$BZ$125,37,FALSE)," ")</f>
        <v xml:space="preserve"> </v>
      </c>
      <c r="U52" s="1" t="str">
        <f>IF(VLOOKUP(A52,'Dame resultater'!$A$3:$BZ$125,39,FALSE)&gt;0,VLOOKUP(A52,'Dame resultater'!$A$3:$BZ$125,39,FALSE)," ")</f>
        <v xml:space="preserve"> </v>
      </c>
      <c r="V52">
        <f>IF(VLOOKUP(A52,'Dame resultater'!$A$3:$BZ$125,41,FALSE)&gt;0,VLOOKUP(A52,'Dame resultater'!$A$3:$BZ$125,41,FALSE)," ")</f>
        <v>24</v>
      </c>
      <c r="W52" s="1" t="str">
        <f>IF(VLOOKUP(A52,'Dame resultater'!$A$3:$BZ$125,43,FALSE)&gt;0,VLOOKUP(A52,'Dame resultater'!$A$3:$BZ$125,43,FALSE)," ")</f>
        <v xml:space="preserve"> </v>
      </c>
      <c r="X52" s="1" t="str">
        <f>IF(VLOOKUP(A52,'Dame resultater'!$A$3:$BZ$125,45,FALSE)&gt;0,VLOOKUP(A52,'Dame resultater'!$A$3:$BZ$125,45,FALSE)," ")</f>
        <v xml:space="preserve"> </v>
      </c>
      <c r="Y52" s="40" t="str">
        <f>IF(VLOOKUP(A52,'Dame resultater'!$A$3:$BZ$125,47,FALSE)&gt;0,VLOOKUP(A52,'Dame resultater'!$A$3:$BZ$125,47,FALSE)," ")</f>
        <v xml:space="preserve"> </v>
      </c>
      <c r="Z52" s="1" t="str">
        <f>IF(VLOOKUP(A52,'Dame resultater'!$A$3:$BZ$125,49,FALSE)&gt;0,VLOOKUP(A52,'Dame resultater'!$A$3:$BZ$125,49,FALSE)," ")</f>
        <v xml:space="preserve"> </v>
      </c>
      <c r="AA52" s="40" t="str">
        <f>IF(VLOOKUP(A52,'Dame resultater'!$A$3:$BZ$125,51,FALSE)&gt;0,VLOOKUP(A52,'Dame resultater'!$A$3:$BZ$125,51,FALSE)," ")</f>
        <v xml:space="preserve"> </v>
      </c>
      <c r="AB52" s="1" t="str">
        <f>IF(VLOOKUP(A52,'Dame resultater'!$A$3:$BZ$125,53,FALSE)&gt;0,VLOOKUP(A52,'Dame resultater'!$A$3:$BZ$125,53,FALSE)," ")</f>
        <v xml:space="preserve"> </v>
      </c>
      <c r="AC52">
        <f>IF(VLOOKUP(A52,'Dame resultater'!$A$3:$BZ$125,55,FALSE)&gt;0,VLOOKUP(A52,'Dame resultater'!$A$3:$BZ$125,55,FALSE)," ")</f>
        <v>25</v>
      </c>
      <c r="AD52" s="1" t="str">
        <f>IF(VLOOKUP(A52,'Dame resultater'!$A$3:$BZ$125,57,FALSE)&gt;0,VLOOKUP(A52,'Dame resultater'!$A$3:$BZ$125,57,FALSE)," ")</f>
        <v xml:space="preserve"> </v>
      </c>
    </row>
    <row r="53" spans="1:30">
      <c r="A53" s="1">
        <v>43</v>
      </c>
      <c r="B53" s="42" t="s">
        <v>198</v>
      </c>
      <c r="C53" s="19">
        <f>VLOOKUP(A53,'Dame resultater'!$A$3:$Z$125,4,)</f>
        <v>0</v>
      </c>
      <c r="D53" s="1">
        <f t="shared" si="0"/>
        <v>27</v>
      </c>
      <c r="E53" s="1" t="str">
        <f>IF(VLOOKUP(A53,'Dame resultater'!$A$3:$Z$125,7,FALSE)&gt;0,VLOOKUP(A53,'Dame resultater'!$A$3:$Z$125,7,FALSE)," ")</f>
        <v xml:space="preserve"> </v>
      </c>
      <c r="F53" t="str">
        <f>IF(VLOOKUP(A53,'Dame resultater'!$A$3:$Z$125,9,FALSE)&gt;0,VLOOKUP(A53,'Dame resultater'!$A$3:$Z$125,9,FALSE)," ")</f>
        <v xml:space="preserve"> </v>
      </c>
      <c r="G53" s="1" t="str">
        <f>IF(VLOOKUP(A53,'Dame resultater'!$A$3:$Z$125,11,FALSE)&gt;0,VLOOKUP(A53,'Dame resultater'!$A$3:$Z$125,11,FALSE)," ")</f>
        <v xml:space="preserve"> </v>
      </c>
      <c r="H53" t="str">
        <f>IF(VLOOKUP(A53,'Dame resultater'!$A$3:$Z$125,13,FALSE)&gt;0,VLOOKUP(A53,'Dame resultater'!$A$3:$Z$125,13,FALSE)," ")</f>
        <v xml:space="preserve"> </v>
      </c>
      <c r="I53" s="1" t="str">
        <f>IF(VLOOKUP(A53,'Dame resultater'!$A$3:$Z$125,15,FALSE)&gt;0,VLOOKUP(A53,'Dame resultater'!$A$3:$Z$125,15,FALSE)," ")</f>
        <v xml:space="preserve"> </v>
      </c>
      <c r="J53" s="44">
        <f>IF(VLOOKUP(A53,'Dame resultater'!$A$3:$Z$125,17,FALSE)&gt;0,VLOOKUP(A53,'Dame resultater'!$A$3:$Z$125,17,FALSE)," ")</f>
        <v>16</v>
      </c>
      <c r="K53" s="45" t="str">
        <f>IF(VLOOKUP(A53,'Dame resultater'!$A$3:$Z$125,19,FALSE)&gt;0,VLOOKUP(A53,'Dame resultater'!$A$3:$Z$125,19,FALSE)," ")</f>
        <v xml:space="preserve"> </v>
      </c>
      <c r="L53" s="44" t="str">
        <f>IF(VLOOKUP(A53,'Dame resultater'!$A$3:$Z$125,21,FALSE)&gt;0,VLOOKUP(A53,'Dame resultater'!$A$3:$Z$125,21,FALSE)," ")</f>
        <v xml:space="preserve"> </v>
      </c>
      <c r="M53" s="40" t="str">
        <f>IF(VLOOKUP(A53,'Dame resultater'!$A$3:$Z$125,23,FALSE)&gt;0,VLOOKUP(A53,'Dame resultater'!$A$3:$Z$125,23,FALSE)," ")</f>
        <v xml:space="preserve"> </v>
      </c>
      <c r="N53" s="40" t="str">
        <f>IF(VLOOKUP(A53,'Dame resultater'!$A$3:$Z$125,25,FALSE)&gt;0,VLOOKUP(A53,'Dame resultater'!$A$3:$Z$125,25,FALSE)," ")</f>
        <v xml:space="preserve"> </v>
      </c>
      <c r="O53" s="40" t="str">
        <f>IF(VLOOKUP(A53,'Dame resultater'!$A$3:$BZ$125,27,FALSE)&gt;0,VLOOKUP(A53,'Dame resultater'!$A$3:$BZ$125,27,FALSE)," ")</f>
        <v xml:space="preserve"> </v>
      </c>
      <c r="P53" s="40" t="str">
        <f>IF(VLOOKUP(A53,'Dame resultater'!$A$3:$BZ$125,29,FALSE)&gt;0,VLOOKUP(A53,'Dame resultater'!$A$3:$BZ$125,29,FALSE)," ")</f>
        <v xml:space="preserve"> </v>
      </c>
      <c r="Q53" t="str">
        <f>IF(VLOOKUP(A53,'Dame resultater'!$A$3:$BZ$125,31,FALSE)&gt;0,VLOOKUP(A53,'Dame resultater'!$A$3:$BZ$125,31,FALSE)," ")</f>
        <v xml:space="preserve"> </v>
      </c>
      <c r="R53" t="str">
        <f>IF(VLOOKUP(A53,'Dame resultater'!$A$3:$BZ$125,33,FALSE)&gt;0,VLOOKUP(A53,'Dame resultater'!$A$3:$BZ$125,33,FALSE)," ")</f>
        <v xml:space="preserve"> </v>
      </c>
      <c r="S53" t="str">
        <f>IF(VLOOKUP(A53,'Dame resultater'!$A$3:$BZ$125,35,FALSE)&gt;0,VLOOKUP(A53,'Dame resultater'!$A$3:$BZ$125,35,FALSE)," ")</f>
        <v xml:space="preserve"> </v>
      </c>
      <c r="T53" t="str">
        <f>IF(VLOOKUP(A53,'Dame resultater'!$A$3:$BZ$125,37,FALSE)&gt;0,VLOOKUP(A53,'Dame resultater'!$A$3:$BZ$125,37,FALSE)," ")</f>
        <v xml:space="preserve"> </v>
      </c>
      <c r="U53" s="1" t="str">
        <f>IF(VLOOKUP(A53,'Dame resultater'!$A$3:$BZ$125,39,FALSE)&gt;0,VLOOKUP(A53,'Dame resultater'!$A$3:$BZ$125,39,FALSE)," ")</f>
        <v xml:space="preserve"> </v>
      </c>
      <c r="V53">
        <f>IF(VLOOKUP(A53,'Dame resultater'!$A$3:$BZ$125,41,FALSE)&gt;0,VLOOKUP(A53,'Dame resultater'!$A$3:$BZ$125,41,FALSE)," ")</f>
        <v>11</v>
      </c>
      <c r="W53" s="1" t="str">
        <f>IF(VLOOKUP(A53,'Dame resultater'!$A$3:$BZ$125,43,FALSE)&gt;0,VLOOKUP(A53,'Dame resultater'!$A$3:$BZ$125,43,FALSE)," ")</f>
        <v xml:space="preserve"> </v>
      </c>
      <c r="X53" s="1" t="str">
        <f>IF(VLOOKUP(A53,'Dame resultater'!$A$3:$BZ$125,45,FALSE)&gt;0,VLOOKUP(A53,'Dame resultater'!$A$3:$BZ$125,45,FALSE)," ")</f>
        <v xml:space="preserve"> </v>
      </c>
      <c r="Y53" s="40" t="str">
        <f>IF(VLOOKUP(A53,'Dame resultater'!$A$3:$BZ$125,47,FALSE)&gt;0,VLOOKUP(A53,'Dame resultater'!$A$3:$BZ$125,47,FALSE)," ")</f>
        <v xml:space="preserve"> </v>
      </c>
      <c r="Z53" s="1" t="str">
        <f>IF(VLOOKUP(A53,'Dame resultater'!$A$3:$BZ$125,49,FALSE)&gt;0,VLOOKUP(A53,'Dame resultater'!$A$3:$BZ$125,49,FALSE)," ")</f>
        <v xml:space="preserve"> </v>
      </c>
      <c r="AA53" s="40" t="str">
        <f>IF(VLOOKUP(A53,'Dame resultater'!$A$3:$BZ$125,51,FALSE)&gt;0,VLOOKUP(A53,'Dame resultater'!$A$3:$BZ$125,51,FALSE)," ")</f>
        <v xml:space="preserve"> </v>
      </c>
      <c r="AB53" s="1" t="str">
        <f>IF(VLOOKUP(A53,'Dame resultater'!$A$3:$BZ$125,53,FALSE)&gt;0,VLOOKUP(A53,'Dame resultater'!$A$3:$BZ$125,53,FALSE)," ")</f>
        <v xml:space="preserve"> </v>
      </c>
      <c r="AC53" t="str">
        <f>IF(VLOOKUP(A53,'Dame resultater'!$A$3:$BZ$125,55,FALSE)&gt;0,VLOOKUP(A53,'Dame resultater'!$A$3:$BZ$125,55,FALSE)," ")</f>
        <v xml:space="preserve"> </v>
      </c>
      <c r="AD53" s="1" t="str">
        <f>IF(VLOOKUP(A53,'Dame resultater'!$A$3:$BZ$125,57,FALSE)&gt;0,VLOOKUP(A53,'Dame resultater'!$A$3:$BZ$125,57,FALSE)," ")</f>
        <v xml:space="preserve"> </v>
      </c>
    </row>
    <row r="54" spans="1:30">
      <c r="A54" s="1">
        <v>44</v>
      </c>
      <c r="B54" s="42" t="s">
        <v>199</v>
      </c>
      <c r="C54" s="19">
        <f>VLOOKUP(A54,'Dame resultater'!$A$3:$Z$125,4,)</f>
        <v>40</v>
      </c>
      <c r="D54" s="1">
        <f t="shared" si="0"/>
        <v>21</v>
      </c>
      <c r="E54" s="1" t="str">
        <f>IF(VLOOKUP(A54,'Dame resultater'!$A$3:$Z$125,7,FALSE)&gt;0,VLOOKUP(A54,'Dame resultater'!$A$3:$Z$125,7,FALSE)," ")</f>
        <v xml:space="preserve"> </v>
      </c>
      <c r="F54" t="str">
        <f>IF(VLOOKUP(A54,'Dame resultater'!$A$3:$Z$125,9,FALSE)&gt;0,VLOOKUP(A54,'Dame resultater'!$A$3:$Z$125,9,FALSE)," ")</f>
        <v xml:space="preserve"> </v>
      </c>
      <c r="G54" s="1" t="str">
        <f>IF(VLOOKUP(A54,'Dame resultater'!$A$3:$Z$125,11,FALSE)&gt;0,VLOOKUP(A54,'Dame resultater'!$A$3:$Z$125,11,FALSE)," ")</f>
        <v xml:space="preserve"> </v>
      </c>
      <c r="H54" t="str">
        <f>IF(VLOOKUP(A54,'Dame resultater'!$A$3:$Z$125,13,FALSE)&gt;0,VLOOKUP(A54,'Dame resultater'!$A$3:$Z$125,13,FALSE)," ")</f>
        <v xml:space="preserve"> </v>
      </c>
      <c r="I54" s="1" t="str">
        <f>IF(VLOOKUP(A54,'Dame resultater'!$A$3:$Z$125,15,FALSE)&gt;0,VLOOKUP(A54,'Dame resultater'!$A$3:$Z$125,15,FALSE)," ")</f>
        <v xml:space="preserve"> </v>
      </c>
      <c r="J54" s="44" t="str">
        <f>IF(VLOOKUP(A54,'Dame resultater'!$A$3:$Z$125,17,FALSE)&gt;0,VLOOKUP(A54,'Dame resultater'!$A$3:$Z$125,17,FALSE)," ")</f>
        <v xml:space="preserve"> </v>
      </c>
      <c r="K54" s="45">
        <f>IF(VLOOKUP(A54,'Dame resultater'!$A$3:$Z$125,19,FALSE)&gt;0,VLOOKUP(A54,'Dame resultater'!$A$3:$Z$125,19,FALSE)," ")</f>
        <v>21</v>
      </c>
      <c r="L54" s="44" t="str">
        <f>IF(VLOOKUP(A54,'Dame resultater'!$A$3:$Z$125,21,FALSE)&gt;0,VLOOKUP(A54,'Dame resultater'!$A$3:$Z$125,21,FALSE)," ")</f>
        <v xml:space="preserve"> </v>
      </c>
      <c r="M54" s="40" t="str">
        <f>IF(VLOOKUP(A54,'Dame resultater'!$A$3:$Z$125,23,FALSE)&gt;0,VLOOKUP(A54,'Dame resultater'!$A$3:$Z$125,23,FALSE)," ")</f>
        <v xml:space="preserve"> </v>
      </c>
      <c r="N54" s="40" t="str">
        <f>IF(VLOOKUP(A54,'Dame resultater'!$A$3:$Z$125,25,FALSE)&gt;0,VLOOKUP(A54,'Dame resultater'!$A$3:$Z$125,25,FALSE)," ")</f>
        <v xml:space="preserve"> </v>
      </c>
      <c r="O54" s="40" t="str">
        <f>IF(VLOOKUP(A54,'Dame resultater'!$A$3:$BZ$125,27,FALSE)&gt;0,VLOOKUP(A54,'Dame resultater'!$A$3:$BZ$125,27,FALSE)," ")</f>
        <v xml:space="preserve"> </v>
      </c>
      <c r="P54" s="40" t="str">
        <f>IF(VLOOKUP(A54,'Dame resultater'!$A$3:$BZ$125,29,FALSE)&gt;0,VLOOKUP(A54,'Dame resultater'!$A$3:$BZ$125,29,FALSE)," ")</f>
        <v xml:space="preserve"> </v>
      </c>
      <c r="Q54" t="str">
        <f>IF(VLOOKUP(A54,'Dame resultater'!$A$3:$BZ$125,31,FALSE)&gt;0,VLOOKUP(A54,'Dame resultater'!$A$3:$BZ$125,31,FALSE)," ")</f>
        <v xml:space="preserve"> </v>
      </c>
      <c r="R54" t="str">
        <f>IF(VLOOKUP(A54,'Dame resultater'!$A$3:$BZ$125,33,FALSE)&gt;0,VLOOKUP(A54,'Dame resultater'!$A$3:$BZ$125,33,FALSE)," ")</f>
        <v xml:space="preserve"> </v>
      </c>
      <c r="S54" t="str">
        <f>IF(VLOOKUP(A54,'Dame resultater'!$A$3:$BZ$125,35,FALSE)&gt;0,VLOOKUP(A54,'Dame resultater'!$A$3:$BZ$125,35,FALSE)," ")</f>
        <v xml:space="preserve"> </v>
      </c>
      <c r="T54" t="str">
        <f>IF(VLOOKUP(A54,'Dame resultater'!$A$3:$BZ$125,37,FALSE)&gt;0,VLOOKUP(A54,'Dame resultater'!$A$3:$BZ$125,37,FALSE)," ")</f>
        <v xml:space="preserve"> </v>
      </c>
      <c r="U54" s="1" t="str">
        <f>IF(VLOOKUP(A54,'Dame resultater'!$A$3:$BZ$125,39,FALSE)&gt;0,VLOOKUP(A54,'Dame resultater'!$A$3:$BZ$125,39,FALSE)," ")</f>
        <v xml:space="preserve"> </v>
      </c>
      <c r="V54" t="str">
        <f>IF(VLOOKUP(A54,'Dame resultater'!$A$3:$BZ$125,41,FALSE)&gt;0,VLOOKUP(A54,'Dame resultater'!$A$3:$BZ$125,41,FALSE)," ")</f>
        <v xml:space="preserve"> </v>
      </c>
      <c r="W54" s="1" t="str">
        <f>IF(VLOOKUP(A54,'Dame resultater'!$A$3:$BZ$125,43,FALSE)&gt;0,VLOOKUP(A54,'Dame resultater'!$A$3:$BZ$125,43,FALSE)," ")</f>
        <v xml:space="preserve"> </v>
      </c>
      <c r="X54" s="1" t="str">
        <f>IF(VLOOKUP(A54,'Dame resultater'!$A$3:$BZ$125,45,FALSE)&gt;0,VLOOKUP(A54,'Dame resultater'!$A$3:$BZ$125,45,FALSE)," ")</f>
        <v xml:space="preserve"> </v>
      </c>
      <c r="Y54" s="40" t="str">
        <f>IF(VLOOKUP(A54,'Dame resultater'!$A$3:$BZ$125,47,FALSE)&gt;0,VLOOKUP(A54,'Dame resultater'!$A$3:$BZ$125,47,FALSE)," ")</f>
        <v xml:space="preserve"> </v>
      </c>
      <c r="Z54" s="1" t="str">
        <f>IF(VLOOKUP(A54,'Dame resultater'!$A$3:$BZ$125,49,FALSE)&gt;0,VLOOKUP(A54,'Dame resultater'!$A$3:$BZ$125,49,FALSE)," ")</f>
        <v xml:space="preserve"> </v>
      </c>
      <c r="AA54" s="40" t="str">
        <f>IF(VLOOKUP(A54,'Dame resultater'!$A$3:$BZ$125,51,FALSE)&gt;0,VLOOKUP(A54,'Dame resultater'!$A$3:$BZ$125,51,FALSE)," ")</f>
        <v xml:space="preserve"> </v>
      </c>
      <c r="AB54" s="1" t="str">
        <f>IF(VLOOKUP(A54,'Dame resultater'!$A$3:$BZ$125,53,FALSE)&gt;0,VLOOKUP(A54,'Dame resultater'!$A$3:$BZ$125,53,FALSE)," ")</f>
        <v xml:space="preserve"> </v>
      </c>
      <c r="AC54" t="str">
        <f>IF(VLOOKUP(A54,'Dame resultater'!$A$3:$BZ$125,55,FALSE)&gt;0,VLOOKUP(A54,'Dame resultater'!$A$3:$BZ$125,55,FALSE)," ")</f>
        <v xml:space="preserve"> </v>
      </c>
      <c r="AD54" s="1" t="str">
        <f>IF(VLOOKUP(A54,'Dame resultater'!$A$3:$BZ$125,57,FALSE)&gt;0,VLOOKUP(A54,'Dame resultater'!$A$3:$BZ$125,57,FALSE)," ")</f>
        <v xml:space="preserve"> </v>
      </c>
    </row>
    <row r="55" spans="1:30">
      <c r="A55" s="1">
        <v>45</v>
      </c>
      <c r="B55" s="42" t="s">
        <v>204</v>
      </c>
      <c r="C55" s="19">
        <f>VLOOKUP(A55,'Dame resultater'!$A$3:$Z$125,4,)</f>
        <v>0</v>
      </c>
      <c r="D55" s="1">
        <f t="shared" si="0"/>
        <v>23</v>
      </c>
      <c r="E55" s="1" t="str">
        <f>IF(VLOOKUP(A55,'Dame resultater'!$A$3:$Z$125,7,FALSE)&gt;0,VLOOKUP(A55,'Dame resultater'!$A$3:$Z$125,7,FALSE)," ")</f>
        <v xml:space="preserve"> </v>
      </c>
      <c r="F55" t="str">
        <f>IF(VLOOKUP(A55,'Dame resultater'!$A$3:$Z$125,9,FALSE)&gt;0,VLOOKUP(A55,'Dame resultater'!$A$3:$Z$125,9,FALSE)," ")</f>
        <v xml:space="preserve"> </v>
      </c>
      <c r="G55" s="1" t="str">
        <f>IF(VLOOKUP(A55,'Dame resultater'!$A$3:$Z$125,11,FALSE)&gt;0,VLOOKUP(A55,'Dame resultater'!$A$3:$Z$125,11,FALSE)," ")</f>
        <v xml:space="preserve"> </v>
      </c>
      <c r="H55" t="str">
        <f>IF(VLOOKUP(A55,'Dame resultater'!$A$3:$Z$125,13,FALSE)&gt;0,VLOOKUP(A55,'Dame resultater'!$A$3:$Z$125,13,FALSE)," ")</f>
        <v xml:space="preserve"> </v>
      </c>
      <c r="I55" s="1" t="str">
        <f>IF(VLOOKUP(A55,'Dame resultater'!$A$3:$Z$125,15,FALSE)&gt;0,VLOOKUP(A55,'Dame resultater'!$A$3:$Z$125,15,FALSE)," ")</f>
        <v xml:space="preserve"> </v>
      </c>
      <c r="J55" s="44" t="str">
        <f>IF(VLOOKUP(A55,'Dame resultater'!$A$3:$Z$125,17,FALSE)&gt;0,VLOOKUP(A55,'Dame resultater'!$A$3:$Z$125,17,FALSE)," ")</f>
        <v xml:space="preserve"> </v>
      </c>
      <c r="K55" s="45" t="str">
        <f>IF(VLOOKUP(A55,'Dame resultater'!$A$3:$Z$125,19,FALSE)&gt;0,VLOOKUP(A55,'Dame resultater'!$A$3:$Z$125,19,FALSE)," ")</f>
        <v xml:space="preserve"> </v>
      </c>
      <c r="L55" s="44">
        <f>IF(VLOOKUP(A55,'Dame resultater'!$A$3:$Z$125,21,FALSE)&gt;0,VLOOKUP(A55,'Dame resultater'!$A$3:$Z$125,21,FALSE)," ")</f>
        <v>23</v>
      </c>
      <c r="M55" s="40" t="str">
        <f>IF(VLOOKUP(A55,'Dame resultater'!$A$3:$Z$125,23,FALSE)&gt;0,VLOOKUP(A55,'Dame resultater'!$A$3:$Z$125,23,FALSE)," ")</f>
        <v xml:space="preserve"> </v>
      </c>
      <c r="N55" s="40" t="str">
        <f>IF(VLOOKUP(A55,'Dame resultater'!$A$3:$Z$125,25,FALSE)&gt;0,VLOOKUP(A55,'Dame resultater'!$A$3:$Z$125,25,FALSE)," ")</f>
        <v xml:space="preserve"> </v>
      </c>
      <c r="O55" s="40" t="str">
        <f>IF(VLOOKUP(A55,'Dame resultater'!$A$3:$BZ$125,27,FALSE)&gt;0,VLOOKUP(A55,'Dame resultater'!$A$3:$BZ$125,27,FALSE)," ")</f>
        <v xml:space="preserve"> </v>
      </c>
      <c r="P55" s="40" t="str">
        <f>IF(VLOOKUP(A55,'Dame resultater'!$A$3:$BZ$125,29,FALSE)&gt;0,VLOOKUP(A55,'Dame resultater'!$A$3:$BZ$125,29,FALSE)," ")</f>
        <v xml:space="preserve"> </v>
      </c>
      <c r="Q55" t="str">
        <f>IF(VLOOKUP(A55,'Dame resultater'!$A$3:$BZ$125,31,FALSE)&gt;0,VLOOKUP(A55,'Dame resultater'!$A$3:$BZ$125,31,FALSE)," ")</f>
        <v xml:space="preserve"> </v>
      </c>
      <c r="R55" t="str">
        <f>IF(VLOOKUP(A55,'Dame resultater'!$A$3:$BZ$125,33,FALSE)&gt;0,VLOOKUP(A55,'Dame resultater'!$A$3:$BZ$125,33,FALSE)," ")</f>
        <v xml:space="preserve"> </v>
      </c>
      <c r="S55" t="str">
        <f>IF(VLOOKUP(A55,'Dame resultater'!$A$3:$BZ$125,35,FALSE)&gt;0,VLOOKUP(A55,'Dame resultater'!$A$3:$BZ$125,35,FALSE)," ")</f>
        <v xml:space="preserve"> </v>
      </c>
      <c r="T55" t="str">
        <f>IF(VLOOKUP(A55,'Dame resultater'!$A$3:$BZ$125,37,FALSE)&gt;0,VLOOKUP(A55,'Dame resultater'!$A$3:$BZ$125,37,FALSE)," ")</f>
        <v xml:space="preserve"> </v>
      </c>
      <c r="U55" s="1" t="str">
        <f>IF(VLOOKUP(A55,'Dame resultater'!$A$3:$BZ$125,39,FALSE)&gt;0,VLOOKUP(A55,'Dame resultater'!$A$3:$BZ$125,39,FALSE)," ")</f>
        <v xml:space="preserve"> </v>
      </c>
      <c r="V55" t="str">
        <f>IF(VLOOKUP(A55,'Dame resultater'!$A$3:$BZ$125,41,FALSE)&gt;0,VLOOKUP(A55,'Dame resultater'!$A$3:$BZ$125,41,FALSE)," ")</f>
        <v xml:space="preserve"> </v>
      </c>
      <c r="W55" s="1" t="str">
        <f>IF(VLOOKUP(A55,'Dame resultater'!$A$3:$BZ$125,43,FALSE)&gt;0,VLOOKUP(A55,'Dame resultater'!$A$3:$BZ$125,43,FALSE)," ")</f>
        <v xml:space="preserve"> </v>
      </c>
      <c r="X55" s="1" t="str">
        <f>IF(VLOOKUP(A55,'Dame resultater'!$A$3:$BZ$125,45,FALSE)&gt;0,VLOOKUP(A55,'Dame resultater'!$A$3:$BZ$125,45,FALSE)," ")</f>
        <v xml:space="preserve"> </v>
      </c>
      <c r="Y55" s="40" t="str">
        <f>IF(VLOOKUP(A55,'Dame resultater'!$A$3:$BZ$125,47,FALSE)&gt;0,VLOOKUP(A55,'Dame resultater'!$A$3:$BZ$125,47,FALSE)," ")</f>
        <v xml:space="preserve"> </v>
      </c>
      <c r="Z55" s="1" t="str">
        <f>IF(VLOOKUP(A55,'Dame resultater'!$A$3:$BZ$125,49,FALSE)&gt;0,VLOOKUP(A55,'Dame resultater'!$A$3:$BZ$125,49,FALSE)," ")</f>
        <v xml:space="preserve"> </v>
      </c>
      <c r="AA55" s="40" t="str">
        <f>IF(VLOOKUP(A55,'Dame resultater'!$A$3:$BZ$125,51,FALSE)&gt;0,VLOOKUP(A55,'Dame resultater'!$A$3:$BZ$125,51,FALSE)," ")</f>
        <v xml:space="preserve"> </v>
      </c>
      <c r="AB55" s="1" t="str">
        <f>IF(VLOOKUP(A55,'Dame resultater'!$A$3:$BZ$125,53,FALSE)&gt;0,VLOOKUP(A55,'Dame resultater'!$A$3:$BZ$125,53,FALSE)," ")</f>
        <v xml:space="preserve"> </v>
      </c>
      <c r="AC55" t="str">
        <f>IF(VLOOKUP(A55,'Dame resultater'!$A$3:$BZ$125,55,FALSE)&gt;0,VLOOKUP(A55,'Dame resultater'!$A$3:$BZ$125,55,FALSE)," ")</f>
        <v xml:space="preserve"> </v>
      </c>
      <c r="AD55" s="1" t="str">
        <f>IF(VLOOKUP(A55,'Dame resultater'!$A$3:$BZ$125,57,FALSE)&gt;0,VLOOKUP(A55,'Dame resultater'!$A$3:$BZ$125,57,FALSE)," ")</f>
        <v xml:space="preserve"> </v>
      </c>
    </row>
    <row r="56" spans="1:30">
      <c r="A56" s="54">
        <v>46</v>
      </c>
      <c r="B56" s="42" t="s">
        <v>214</v>
      </c>
      <c r="C56" s="19">
        <f>VLOOKUP(A56,'Dame resultater'!$A$3:$Z$125,4,)</f>
        <v>0</v>
      </c>
      <c r="D56" s="1">
        <f t="shared" si="0"/>
        <v>25</v>
      </c>
      <c r="E56" s="1" t="str">
        <f>IF(VLOOKUP(A56,'Dame resultater'!$A$3:$Z$125,7,FALSE)&gt;0,VLOOKUP(A56,'Dame resultater'!$A$3:$Z$125,7,FALSE)," ")</f>
        <v xml:space="preserve"> </v>
      </c>
      <c r="F56" t="str">
        <f>IF(VLOOKUP(A56,'Dame resultater'!$A$3:$Z$125,9,FALSE)&gt;0,VLOOKUP(A56,'Dame resultater'!$A$3:$Z$125,9,FALSE)," ")</f>
        <v xml:space="preserve"> </v>
      </c>
      <c r="G56" s="1" t="str">
        <f>IF(VLOOKUP(A56,'Dame resultater'!$A$3:$Z$125,11,FALSE)&gt;0,VLOOKUP(A56,'Dame resultater'!$A$3:$Z$125,11,FALSE)," ")</f>
        <v xml:space="preserve"> </v>
      </c>
      <c r="H56" t="str">
        <f>IF(VLOOKUP(A56,'Dame resultater'!$A$3:$Z$125,13,FALSE)&gt;0,VLOOKUP(A56,'Dame resultater'!$A$3:$Z$125,13,FALSE)," ")</f>
        <v xml:space="preserve"> </v>
      </c>
      <c r="I56" s="1" t="str">
        <f>IF(VLOOKUP(A56,'Dame resultater'!$A$3:$Z$125,15,FALSE)&gt;0,VLOOKUP(A56,'Dame resultater'!$A$3:$Z$125,15,FALSE)," ")</f>
        <v xml:space="preserve"> </v>
      </c>
      <c r="J56" s="44" t="str">
        <f>IF(VLOOKUP(A56,'Dame resultater'!$A$3:$Z$125,17,FALSE)&gt;0,VLOOKUP(A56,'Dame resultater'!$A$3:$Z$125,17,FALSE)," ")</f>
        <v xml:space="preserve"> </v>
      </c>
      <c r="K56" s="45" t="str">
        <f>IF(VLOOKUP(A56,'Dame resultater'!$A$3:$Z$125,19,FALSE)&gt;0,VLOOKUP(A56,'Dame resultater'!$A$3:$Z$125,19,FALSE)," ")</f>
        <v xml:space="preserve"> </v>
      </c>
      <c r="L56" s="44">
        <f>IF(VLOOKUP(A56,'Dame resultater'!$A$3:$Z$125,21,FALSE)&gt;0,VLOOKUP(A56,'Dame resultater'!$A$3:$Z$125,21,FALSE)," ")</f>
        <v>25</v>
      </c>
      <c r="M56" s="40" t="str">
        <f>IF(VLOOKUP(A56,'Dame resultater'!$A$3:$Z$125,23,FALSE)&gt;0,VLOOKUP(A56,'Dame resultater'!$A$3:$Z$125,23,FALSE)," ")</f>
        <v xml:space="preserve"> </v>
      </c>
      <c r="N56" s="40" t="str">
        <f>IF(VLOOKUP(A56,'Dame resultater'!$A$3:$Z$125,25,FALSE)&gt;0,VLOOKUP(A56,'Dame resultater'!$A$3:$Z$125,25,FALSE)," ")</f>
        <v xml:space="preserve"> </v>
      </c>
      <c r="O56" s="40" t="str">
        <f>IF(VLOOKUP(A56,'Dame resultater'!$A$3:$BZ$125,27,FALSE)&gt;0,VLOOKUP(A56,'Dame resultater'!$A$3:$BZ$125,27,FALSE)," ")</f>
        <v xml:space="preserve"> </v>
      </c>
      <c r="P56" s="40" t="str">
        <f>IF(VLOOKUP(A56,'Dame resultater'!$A$3:$BZ$125,29,FALSE)&gt;0,VLOOKUP(A56,'Dame resultater'!$A$3:$BZ$125,29,FALSE)," ")</f>
        <v xml:space="preserve"> </v>
      </c>
      <c r="Q56" t="str">
        <f>IF(VLOOKUP(A56,'Dame resultater'!$A$3:$BZ$125,31,FALSE)&gt;0,VLOOKUP(A56,'Dame resultater'!$A$3:$BZ$125,31,FALSE)," ")</f>
        <v xml:space="preserve"> </v>
      </c>
      <c r="R56" t="str">
        <f>IF(VLOOKUP(A56,'Dame resultater'!$A$3:$BZ$125,33,FALSE)&gt;0,VLOOKUP(A56,'Dame resultater'!$A$3:$BZ$125,33,FALSE)," ")</f>
        <v xml:space="preserve"> </v>
      </c>
      <c r="S56" t="str">
        <f>IF(VLOOKUP(A56,'Dame resultater'!$A$3:$BZ$125,35,FALSE)&gt;0,VLOOKUP(A56,'Dame resultater'!$A$3:$BZ$125,35,FALSE)," ")</f>
        <v xml:space="preserve"> </v>
      </c>
      <c r="T56" t="str">
        <f>IF(VLOOKUP(A56,'Dame resultater'!$A$3:$BZ$125,37,FALSE)&gt;0,VLOOKUP(A56,'Dame resultater'!$A$3:$BZ$125,37,FALSE)," ")</f>
        <v xml:space="preserve"> </v>
      </c>
      <c r="U56" s="1" t="str">
        <f>IF(VLOOKUP(A56,'Dame resultater'!$A$3:$BZ$125,39,FALSE)&gt;0,VLOOKUP(A56,'Dame resultater'!$A$3:$BZ$125,39,FALSE)," ")</f>
        <v xml:space="preserve"> </v>
      </c>
      <c r="V56" t="str">
        <f>IF(VLOOKUP(A56,'Dame resultater'!$A$3:$BZ$125,41,FALSE)&gt;0,VLOOKUP(A56,'Dame resultater'!$A$3:$BZ$125,41,FALSE)," ")</f>
        <v xml:space="preserve"> </v>
      </c>
      <c r="W56" s="1" t="str">
        <f>IF(VLOOKUP(A56,'Dame resultater'!$A$3:$BZ$125,43,FALSE)&gt;0,VLOOKUP(A56,'Dame resultater'!$A$3:$BZ$125,43,FALSE)," ")</f>
        <v xml:space="preserve"> </v>
      </c>
      <c r="X56" s="1" t="str">
        <f>IF(VLOOKUP(A56,'Dame resultater'!$A$3:$BZ$125,45,FALSE)&gt;0,VLOOKUP(A56,'Dame resultater'!$A$3:$BZ$125,45,FALSE)," ")</f>
        <v xml:space="preserve"> </v>
      </c>
      <c r="Y56" s="40" t="str">
        <f>IF(VLOOKUP(A56,'Dame resultater'!$A$3:$BZ$125,47,FALSE)&gt;0,VLOOKUP(A56,'Dame resultater'!$A$3:$BZ$125,47,FALSE)," ")</f>
        <v xml:space="preserve"> </v>
      </c>
      <c r="Z56" s="1" t="str">
        <f>IF(VLOOKUP(A56,'Dame resultater'!$A$3:$BZ$125,49,FALSE)&gt;0,VLOOKUP(A56,'Dame resultater'!$A$3:$BZ$125,49,FALSE)," ")</f>
        <v xml:space="preserve"> </v>
      </c>
      <c r="AA56" s="40" t="str">
        <f>IF(VLOOKUP(A56,'Dame resultater'!$A$3:$BZ$125,51,FALSE)&gt;0,VLOOKUP(A56,'Dame resultater'!$A$3:$BZ$125,51,FALSE)," ")</f>
        <v xml:space="preserve"> </v>
      </c>
      <c r="AB56" s="1" t="str">
        <f>IF(VLOOKUP(A56,'Dame resultater'!$A$3:$BZ$125,53,FALSE)&gt;0,VLOOKUP(A56,'Dame resultater'!$A$3:$BZ$125,53,FALSE)," ")</f>
        <v xml:space="preserve"> </v>
      </c>
      <c r="AC56" t="str">
        <f>IF(VLOOKUP(A56,'Dame resultater'!$A$3:$BZ$125,55,FALSE)&gt;0,VLOOKUP(A56,'Dame resultater'!$A$3:$BZ$125,55,FALSE)," ")</f>
        <v xml:space="preserve"> </v>
      </c>
      <c r="AD56" s="1" t="str">
        <f>IF(VLOOKUP(A56,'Dame resultater'!$A$3:$BZ$125,57,FALSE)&gt;0,VLOOKUP(A56,'Dame resultater'!$A$3:$BZ$125,57,FALSE)," ")</f>
        <v xml:space="preserve"> </v>
      </c>
    </row>
    <row r="57" spans="1:30">
      <c r="A57" s="54">
        <v>47</v>
      </c>
      <c r="B57" s="42" t="s">
        <v>238</v>
      </c>
      <c r="C57" s="19">
        <f>VLOOKUP(A57,'Dame resultater'!$A$3:$Z$125,4,)</f>
        <v>40</v>
      </c>
      <c r="D57" s="1">
        <f t="shared" si="0"/>
        <v>17</v>
      </c>
      <c r="E57" s="1" t="str">
        <f>IF(VLOOKUP(A57,'Dame resultater'!$A$3:$Z$125,7,FALSE)&gt;0,VLOOKUP(A57,'Dame resultater'!$A$3:$Z$125,7,FALSE)," ")</f>
        <v xml:space="preserve"> </v>
      </c>
      <c r="F57" t="str">
        <f>IF(VLOOKUP(A57,'Dame resultater'!$A$3:$Z$125,9,FALSE)&gt;0,VLOOKUP(A57,'Dame resultater'!$A$3:$Z$125,9,FALSE)," ")</f>
        <v xml:space="preserve"> </v>
      </c>
      <c r="G57" s="1" t="str">
        <f>IF(VLOOKUP(A57,'Dame resultater'!$A$3:$Z$125,11,FALSE)&gt;0,VLOOKUP(A57,'Dame resultater'!$A$3:$Z$125,11,FALSE)," ")</f>
        <v xml:space="preserve"> </v>
      </c>
      <c r="H57" t="str">
        <f>IF(VLOOKUP(A57,'Dame resultater'!$A$3:$Z$125,13,FALSE)&gt;0,VLOOKUP(A57,'Dame resultater'!$A$3:$Z$125,13,FALSE)," ")</f>
        <v xml:space="preserve"> </v>
      </c>
      <c r="I57" s="1" t="str">
        <f>IF(VLOOKUP(A57,'Dame resultater'!$A$3:$Z$125,15,FALSE)&gt;0,VLOOKUP(A57,'Dame resultater'!$A$3:$Z$125,15,FALSE)," ")</f>
        <v xml:space="preserve"> </v>
      </c>
      <c r="J57" s="44" t="str">
        <f>IF(VLOOKUP(A57,'Dame resultater'!$A$3:$Z$125,17,FALSE)&gt;0,VLOOKUP(A57,'Dame resultater'!$A$3:$Z$125,17,FALSE)," ")</f>
        <v xml:space="preserve"> </v>
      </c>
      <c r="K57" s="45" t="str">
        <f>IF(VLOOKUP(A57,'Dame resultater'!$A$3:$Z$125,19,FALSE)&gt;0,VLOOKUP(A57,'Dame resultater'!$A$3:$Z$125,19,FALSE)," ")</f>
        <v xml:space="preserve"> </v>
      </c>
      <c r="L57" s="44" t="str">
        <f>IF(VLOOKUP(A57,'Dame resultater'!$A$3:$Z$125,21,FALSE)&gt;0,VLOOKUP(A57,'Dame resultater'!$A$3:$Z$125,21,FALSE)," ")</f>
        <v xml:space="preserve"> </v>
      </c>
      <c r="M57" s="40" t="str">
        <f>IF(VLOOKUP(A57,'Dame resultater'!$A$3:$Z$125,23,FALSE)&gt;0,VLOOKUP(A57,'Dame resultater'!$A$3:$Z$125,23,FALSE)," ")</f>
        <v xml:space="preserve"> </v>
      </c>
      <c r="N57" s="40" t="str">
        <f>IF(VLOOKUP(A57,'Dame resultater'!$A$3:$Z$125,25,FALSE)&gt;0,VLOOKUP(A57,'Dame resultater'!$A$3:$Z$125,25,FALSE)," ")</f>
        <v xml:space="preserve"> </v>
      </c>
      <c r="O57" s="40" t="str">
        <f>IF(VLOOKUP(A57,'Dame resultater'!$A$3:$BZ$125,27,FALSE)&gt;0,VLOOKUP(A57,'Dame resultater'!$A$3:$BZ$125,27,FALSE)," ")</f>
        <v xml:space="preserve"> </v>
      </c>
      <c r="P57" s="40" t="str">
        <f>IF(VLOOKUP(A57,'Dame resultater'!$A$3:$BZ$125,29,FALSE)&gt;0,VLOOKUP(A57,'Dame resultater'!$A$3:$BZ$125,29,FALSE)," ")</f>
        <v xml:space="preserve"> </v>
      </c>
      <c r="Q57" t="str">
        <f>IF(VLOOKUP(A57,'Dame resultater'!$A$3:$BZ$125,31,FALSE)&gt;0,VLOOKUP(A57,'Dame resultater'!$A$3:$BZ$125,31,FALSE)," ")</f>
        <v xml:space="preserve"> </v>
      </c>
      <c r="R57" t="str">
        <f>IF(VLOOKUP(A57,'Dame resultater'!$A$3:$BZ$125,33,FALSE)&gt;0,VLOOKUP(A57,'Dame resultater'!$A$3:$BZ$125,33,FALSE)," ")</f>
        <v xml:space="preserve"> </v>
      </c>
      <c r="S57" t="str">
        <f>IF(VLOOKUP(A57,'Dame resultater'!$A$3:$BZ$125,35,FALSE)&gt;0,VLOOKUP(A57,'Dame resultater'!$A$3:$BZ$125,35,FALSE)," ")</f>
        <v xml:space="preserve"> </v>
      </c>
      <c r="T57" t="str">
        <f>IF(VLOOKUP(A57,'Dame resultater'!$A$3:$BZ$125,37,FALSE)&gt;0,VLOOKUP(A57,'Dame resultater'!$A$3:$BZ$125,37,FALSE)," ")</f>
        <v xml:space="preserve"> </v>
      </c>
      <c r="U57" s="1" t="str">
        <f>IF(VLOOKUP(A57,'Dame resultater'!$A$3:$BZ$125,39,FALSE)&gt;0,VLOOKUP(A57,'Dame resultater'!$A$3:$BZ$125,39,FALSE)," ")</f>
        <v xml:space="preserve"> </v>
      </c>
      <c r="V57">
        <f>IF(VLOOKUP(A57,'Dame resultater'!$A$3:$BZ$125,41,FALSE)&gt;0,VLOOKUP(A57,'Dame resultater'!$A$3:$BZ$125,41,FALSE)," ")</f>
        <v>17</v>
      </c>
      <c r="W57" s="1" t="str">
        <f>IF(VLOOKUP(A57,'Dame resultater'!$A$3:$BZ$125,43,FALSE)&gt;0,VLOOKUP(A57,'Dame resultater'!$A$3:$BZ$125,43,FALSE)," ")</f>
        <v xml:space="preserve"> </v>
      </c>
      <c r="X57" s="1" t="str">
        <f>IF(VLOOKUP(A57,'Dame resultater'!$A$3:$BZ$125,45,FALSE)&gt;0,VLOOKUP(A57,'Dame resultater'!$A$3:$BZ$125,45,FALSE)," ")</f>
        <v xml:space="preserve"> </v>
      </c>
      <c r="Y57" s="40" t="str">
        <f>IF(VLOOKUP(A57,'Dame resultater'!$A$3:$BZ$125,47,FALSE)&gt;0,VLOOKUP(A57,'Dame resultater'!$A$3:$BZ$125,47,FALSE)," ")</f>
        <v xml:space="preserve"> </v>
      </c>
      <c r="Z57" s="1" t="str">
        <f>IF(VLOOKUP(A57,'Dame resultater'!$A$3:$BZ$125,49,FALSE)&gt;0,VLOOKUP(A57,'Dame resultater'!$A$3:$BZ$125,49,FALSE)," ")</f>
        <v xml:space="preserve"> </v>
      </c>
      <c r="AA57" s="40" t="str">
        <f>IF(VLOOKUP(A57,'Dame resultater'!$A$3:$BZ$125,51,FALSE)&gt;0,VLOOKUP(A57,'Dame resultater'!$A$3:$BZ$125,51,FALSE)," ")</f>
        <v xml:space="preserve"> </v>
      </c>
      <c r="AB57" s="1" t="str">
        <f>IF(VLOOKUP(A57,'Dame resultater'!$A$3:$BZ$125,53,FALSE)&gt;0,VLOOKUP(A57,'Dame resultater'!$A$3:$BZ$125,53,FALSE)," ")</f>
        <v xml:space="preserve"> </v>
      </c>
      <c r="AC57" t="str">
        <f>IF(VLOOKUP(A57,'Dame resultater'!$A$3:$BZ$125,55,FALSE)&gt;0,VLOOKUP(A57,'Dame resultater'!$A$3:$BZ$125,55,FALSE)," ")</f>
        <v xml:space="preserve"> </v>
      </c>
      <c r="AD57" s="1" t="str">
        <f>IF(VLOOKUP(A57,'Dame resultater'!$A$3:$BZ$125,57,FALSE)&gt;0,VLOOKUP(A57,'Dame resultater'!$A$3:$BZ$125,57,FALSE)," ")</f>
        <v xml:space="preserve"> </v>
      </c>
    </row>
    <row r="58" spans="1:30">
      <c r="A58" s="54">
        <v>48</v>
      </c>
      <c r="B58" s="42" t="s">
        <v>239</v>
      </c>
      <c r="C58" s="19">
        <f>VLOOKUP(A58,'Dame resultater'!$A$3:$Z$125,4,)</f>
        <v>40</v>
      </c>
      <c r="D58" s="1">
        <f t="shared" si="0"/>
        <v>16</v>
      </c>
      <c r="E58" s="1" t="str">
        <f>IF(VLOOKUP(A58,'Dame resultater'!$A$3:$Z$125,7,FALSE)&gt;0,VLOOKUP(A58,'Dame resultater'!$A$3:$Z$125,7,FALSE)," ")</f>
        <v xml:space="preserve"> </v>
      </c>
      <c r="F58" t="str">
        <f>IF(VLOOKUP(A58,'Dame resultater'!$A$3:$Z$125,9,FALSE)&gt;0,VLOOKUP(A58,'Dame resultater'!$A$3:$Z$125,9,FALSE)," ")</f>
        <v xml:space="preserve"> </v>
      </c>
      <c r="G58" s="1" t="str">
        <f>IF(VLOOKUP(A58,'Dame resultater'!$A$3:$Z$125,11,FALSE)&gt;0,VLOOKUP(A58,'Dame resultater'!$A$3:$Z$125,11,FALSE)," ")</f>
        <v xml:space="preserve"> </v>
      </c>
      <c r="H58" t="str">
        <f>IF(VLOOKUP(A58,'Dame resultater'!$A$3:$Z$125,13,FALSE)&gt;0,VLOOKUP(A58,'Dame resultater'!$A$3:$Z$125,13,FALSE)," ")</f>
        <v xml:space="preserve"> </v>
      </c>
      <c r="I58" s="1" t="str">
        <f>IF(VLOOKUP(A58,'Dame resultater'!$A$3:$Z$125,15,FALSE)&gt;0,VLOOKUP(A58,'Dame resultater'!$A$3:$Z$125,15,FALSE)," ")</f>
        <v xml:space="preserve"> </v>
      </c>
      <c r="J58" s="44" t="str">
        <f>IF(VLOOKUP(A58,'Dame resultater'!$A$3:$Z$125,17,FALSE)&gt;0,VLOOKUP(A58,'Dame resultater'!$A$3:$Z$125,17,FALSE)," ")</f>
        <v xml:space="preserve"> </v>
      </c>
      <c r="K58" s="45" t="str">
        <f>IF(VLOOKUP(A58,'Dame resultater'!$A$3:$Z$125,19,FALSE)&gt;0,VLOOKUP(A58,'Dame resultater'!$A$3:$Z$125,19,FALSE)," ")</f>
        <v xml:space="preserve"> </v>
      </c>
      <c r="L58" s="44" t="str">
        <f>IF(VLOOKUP(A58,'Dame resultater'!$A$3:$Z$125,21,FALSE)&gt;0,VLOOKUP(A58,'Dame resultater'!$A$3:$Z$125,21,FALSE)," ")</f>
        <v xml:space="preserve"> </v>
      </c>
      <c r="M58" s="40" t="str">
        <f>IF(VLOOKUP(A58,'Dame resultater'!$A$3:$Z$125,23,FALSE)&gt;0,VLOOKUP(A58,'Dame resultater'!$A$3:$Z$125,23,FALSE)," ")</f>
        <v xml:space="preserve"> </v>
      </c>
      <c r="N58" s="40" t="str">
        <f>IF(VLOOKUP(A58,'Dame resultater'!$A$3:$Z$125,25,FALSE)&gt;0,VLOOKUP(A58,'Dame resultater'!$A$3:$Z$125,25,FALSE)," ")</f>
        <v xml:space="preserve"> </v>
      </c>
      <c r="O58" s="40" t="str">
        <f>IF(VLOOKUP(A58,'Dame resultater'!$A$3:$BZ$125,27,FALSE)&gt;0,VLOOKUP(A58,'Dame resultater'!$A$3:$BZ$125,27,FALSE)," ")</f>
        <v xml:space="preserve"> </v>
      </c>
      <c r="P58" s="40" t="str">
        <f>IF(VLOOKUP(A58,'Dame resultater'!$A$3:$BZ$125,29,FALSE)&gt;0,VLOOKUP(A58,'Dame resultater'!$A$3:$BZ$125,29,FALSE)," ")</f>
        <v xml:space="preserve"> </v>
      </c>
      <c r="Q58" t="str">
        <f>IF(VLOOKUP(A58,'Dame resultater'!$A$3:$BZ$125,31,FALSE)&gt;0,VLOOKUP(A58,'Dame resultater'!$A$3:$BZ$125,31,FALSE)," ")</f>
        <v xml:space="preserve"> </v>
      </c>
      <c r="R58" t="str">
        <f>IF(VLOOKUP(A58,'Dame resultater'!$A$3:$BZ$125,33,FALSE)&gt;0,VLOOKUP(A58,'Dame resultater'!$A$3:$BZ$125,33,FALSE)," ")</f>
        <v xml:space="preserve"> </v>
      </c>
      <c r="S58" t="str">
        <f>IF(VLOOKUP(A58,'Dame resultater'!$A$3:$BZ$125,35,FALSE)&gt;0,VLOOKUP(A58,'Dame resultater'!$A$3:$BZ$125,35,FALSE)," ")</f>
        <v xml:space="preserve"> </v>
      </c>
      <c r="T58" t="str">
        <f>IF(VLOOKUP(A58,'Dame resultater'!$A$3:$BZ$125,37,FALSE)&gt;0,VLOOKUP(A58,'Dame resultater'!$A$3:$BZ$125,37,FALSE)," ")</f>
        <v xml:space="preserve"> </v>
      </c>
      <c r="U58" s="1" t="str">
        <f>IF(VLOOKUP(A58,'Dame resultater'!$A$3:$BZ$125,39,FALSE)&gt;0,VLOOKUP(A58,'Dame resultater'!$A$3:$BZ$125,39,FALSE)," ")</f>
        <v xml:space="preserve"> </v>
      </c>
      <c r="V58">
        <f>IF(VLOOKUP(A58,'Dame resultater'!$A$3:$BZ$125,41,FALSE)&gt;0,VLOOKUP(A58,'Dame resultater'!$A$3:$BZ$125,41,FALSE)," ")</f>
        <v>16</v>
      </c>
      <c r="W58" s="1" t="str">
        <f>IF(VLOOKUP(A58,'Dame resultater'!$A$3:$BZ$125,43,FALSE)&gt;0,VLOOKUP(A58,'Dame resultater'!$A$3:$BZ$125,43,FALSE)," ")</f>
        <v xml:space="preserve"> </v>
      </c>
      <c r="X58" s="1" t="str">
        <f>IF(VLOOKUP(A58,'Dame resultater'!$A$3:$BZ$125,45,FALSE)&gt;0,VLOOKUP(A58,'Dame resultater'!$A$3:$BZ$125,45,FALSE)," ")</f>
        <v xml:space="preserve"> </v>
      </c>
      <c r="Y58" s="40" t="str">
        <f>IF(VLOOKUP(A58,'Dame resultater'!$A$3:$BZ$125,47,FALSE)&gt;0,VLOOKUP(A58,'Dame resultater'!$A$3:$BZ$125,47,FALSE)," ")</f>
        <v xml:space="preserve"> </v>
      </c>
      <c r="Z58" s="1" t="str">
        <f>IF(VLOOKUP(A58,'Dame resultater'!$A$3:$BZ$125,49,FALSE)&gt;0,VLOOKUP(A58,'Dame resultater'!$A$3:$BZ$125,49,FALSE)," ")</f>
        <v xml:space="preserve"> </v>
      </c>
      <c r="AA58" s="40" t="str">
        <f>IF(VLOOKUP(A58,'Dame resultater'!$A$3:$BZ$125,51,FALSE)&gt;0,VLOOKUP(A58,'Dame resultater'!$A$3:$BZ$125,51,FALSE)," ")</f>
        <v xml:space="preserve"> </v>
      </c>
      <c r="AB58" s="1" t="str">
        <f>IF(VLOOKUP(A58,'Dame resultater'!$A$3:$BZ$125,53,FALSE)&gt;0,VLOOKUP(A58,'Dame resultater'!$A$3:$BZ$125,53,FALSE)," ")</f>
        <v xml:space="preserve"> </v>
      </c>
      <c r="AC58" t="str">
        <f>IF(VLOOKUP(A58,'Dame resultater'!$A$3:$BZ$125,55,FALSE)&gt;0,VLOOKUP(A58,'Dame resultater'!$A$3:$BZ$125,55,FALSE)," ")</f>
        <v xml:space="preserve"> </v>
      </c>
      <c r="AD58" s="1" t="str">
        <f>IF(VLOOKUP(A58,'Dame resultater'!$A$3:$BZ$125,57,FALSE)&gt;0,VLOOKUP(A58,'Dame resultater'!$A$3:$BZ$125,57,FALSE)," ")</f>
        <v xml:space="preserve"> </v>
      </c>
    </row>
    <row r="59" spans="1:30">
      <c r="A59" s="54">
        <v>49</v>
      </c>
      <c r="B59" s="42" t="s">
        <v>240</v>
      </c>
      <c r="C59" s="19">
        <f>VLOOKUP(A59,'Dame resultater'!$A$3:$Z$125,4,)</f>
        <v>0</v>
      </c>
      <c r="D59" s="1">
        <f t="shared" si="0"/>
        <v>15</v>
      </c>
      <c r="E59" s="1" t="str">
        <f>IF(VLOOKUP(A59,'Dame resultater'!$A$3:$Z$125,7,FALSE)&gt;0,VLOOKUP(A59,'Dame resultater'!$A$3:$Z$125,7,FALSE)," ")</f>
        <v xml:space="preserve"> </v>
      </c>
      <c r="F59" t="str">
        <f>IF(VLOOKUP(A59,'Dame resultater'!$A$3:$Z$125,9,FALSE)&gt;0,VLOOKUP(A59,'Dame resultater'!$A$3:$Z$125,9,FALSE)," ")</f>
        <v xml:space="preserve"> </v>
      </c>
      <c r="G59" s="1" t="str">
        <f>IF(VLOOKUP(A59,'Dame resultater'!$A$3:$Z$125,11,FALSE)&gt;0,VLOOKUP(A59,'Dame resultater'!$A$3:$Z$125,11,FALSE)," ")</f>
        <v xml:space="preserve"> </v>
      </c>
      <c r="H59" t="str">
        <f>IF(VLOOKUP(A59,'Dame resultater'!$A$3:$Z$125,13,FALSE)&gt;0,VLOOKUP(A59,'Dame resultater'!$A$3:$Z$125,13,FALSE)," ")</f>
        <v xml:space="preserve"> </v>
      </c>
      <c r="I59" s="1" t="str">
        <f>IF(VLOOKUP(A59,'Dame resultater'!$A$3:$Z$125,15,FALSE)&gt;0,VLOOKUP(A59,'Dame resultater'!$A$3:$Z$125,15,FALSE)," ")</f>
        <v xml:space="preserve"> </v>
      </c>
      <c r="J59" s="44" t="str">
        <f>IF(VLOOKUP(A59,'Dame resultater'!$A$3:$Z$125,17,FALSE)&gt;0,VLOOKUP(A59,'Dame resultater'!$A$3:$Z$125,17,FALSE)," ")</f>
        <v xml:space="preserve"> </v>
      </c>
      <c r="K59" s="45" t="str">
        <f>IF(VLOOKUP(A59,'Dame resultater'!$A$3:$Z$125,19,FALSE)&gt;0,VLOOKUP(A59,'Dame resultater'!$A$3:$Z$125,19,FALSE)," ")</f>
        <v xml:space="preserve"> </v>
      </c>
      <c r="L59" s="44" t="str">
        <f>IF(VLOOKUP(A59,'Dame resultater'!$A$3:$Z$125,21,FALSE)&gt;0,VLOOKUP(A59,'Dame resultater'!$A$3:$Z$125,21,FALSE)," ")</f>
        <v xml:space="preserve"> </v>
      </c>
      <c r="M59" s="40" t="str">
        <f>IF(VLOOKUP(A59,'Dame resultater'!$A$3:$Z$125,23,FALSE)&gt;0,VLOOKUP(A59,'Dame resultater'!$A$3:$Z$125,23,FALSE)," ")</f>
        <v xml:space="preserve"> </v>
      </c>
      <c r="N59" s="40" t="str">
        <f>IF(VLOOKUP(A59,'Dame resultater'!$A$3:$Z$125,25,FALSE)&gt;0,VLOOKUP(A59,'Dame resultater'!$A$3:$Z$125,25,FALSE)," ")</f>
        <v xml:space="preserve"> </v>
      </c>
      <c r="O59" s="40" t="str">
        <f>IF(VLOOKUP(A59,'Dame resultater'!$A$3:$BZ$125,27,FALSE)&gt;0,VLOOKUP(A59,'Dame resultater'!$A$3:$BZ$125,27,FALSE)," ")</f>
        <v xml:space="preserve"> </v>
      </c>
      <c r="P59" s="40" t="str">
        <f>IF(VLOOKUP(A59,'Dame resultater'!$A$3:$BZ$125,29,FALSE)&gt;0,VLOOKUP(A59,'Dame resultater'!$A$3:$BZ$125,29,FALSE)," ")</f>
        <v xml:space="preserve"> </v>
      </c>
      <c r="Q59" t="str">
        <f>IF(VLOOKUP(A59,'Dame resultater'!$A$3:$BZ$125,31,FALSE)&gt;0,VLOOKUP(A59,'Dame resultater'!$A$3:$BZ$125,31,FALSE)," ")</f>
        <v xml:space="preserve"> </v>
      </c>
      <c r="R59" t="str">
        <f>IF(VLOOKUP(A59,'Dame resultater'!$A$3:$BZ$125,33,FALSE)&gt;0,VLOOKUP(A59,'Dame resultater'!$A$3:$BZ$125,33,FALSE)," ")</f>
        <v xml:space="preserve"> </v>
      </c>
      <c r="S59" t="str">
        <f>IF(VLOOKUP(A59,'Dame resultater'!$A$3:$BZ$125,35,FALSE)&gt;0,VLOOKUP(A59,'Dame resultater'!$A$3:$BZ$125,35,FALSE)," ")</f>
        <v xml:space="preserve"> </v>
      </c>
      <c r="T59" t="str">
        <f>IF(VLOOKUP(A59,'Dame resultater'!$A$3:$BZ$125,37,FALSE)&gt;0,VLOOKUP(A59,'Dame resultater'!$A$3:$BZ$125,37,FALSE)," ")</f>
        <v xml:space="preserve"> </v>
      </c>
      <c r="U59" s="1" t="str">
        <f>IF(VLOOKUP(A59,'Dame resultater'!$A$3:$BZ$125,39,FALSE)&gt;0,VLOOKUP(A59,'Dame resultater'!$A$3:$BZ$125,39,FALSE)," ")</f>
        <v xml:space="preserve"> </v>
      </c>
      <c r="V59">
        <f>IF(VLOOKUP(A59,'Dame resultater'!$A$3:$BZ$125,41,FALSE)&gt;0,VLOOKUP(A59,'Dame resultater'!$A$3:$BZ$125,41,FALSE)," ")</f>
        <v>15</v>
      </c>
      <c r="W59" s="1" t="str">
        <f>IF(VLOOKUP(A59,'Dame resultater'!$A$3:$BZ$125,43,FALSE)&gt;0,VLOOKUP(A59,'Dame resultater'!$A$3:$BZ$125,43,FALSE)," ")</f>
        <v xml:space="preserve"> </v>
      </c>
      <c r="X59" s="1" t="str">
        <f>IF(VLOOKUP(A59,'Dame resultater'!$A$3:$BZ$125,45,FALSE)&gt;0,VLOOKUP(A59,'Dame resultater'!$A$3:$BZ$125,45,FALSE)," ")</f>
        <v xml:space="preserve"> </v>
      </c>
      <c r="Y59" s="40" t="str">
        <f>IF(VLOOKUP(A59,'Dame resultater'!$A$3:$BZ$125,47,FALSE)&gt;0,VLOOKUP(A59,'Dame resultater'!$A$3:$BZ$125,47,FALSE)," ")</f>
        <v xml:space="preserve"> </v>
      </c>
      <c r="Z59" s="1" t="str">
        <f>IF(VLOOKUP(A59,'Dame resultater'!$A$3:$BZ$125,49,FALSE)&gt;0,VLOOKUP(A59,'Dame resultater'!$A$3:$BZ$125,49,FALSE)," ")</f>
        <v xml:space="preserve"> </v>
      </c>
      <c r="AA59" s="40" t="str">
        <f>IF(VLOOKUP(A59,'Dame resultater'!$A$3:$BZ$125,51,FALSE)&gt;0,VLOOKUP(A59,'Dame resultater'!$A$3:$BZ$125,51,FALSE)," ")</f>
        <v xml:space="preserve"> </v>
      </c>
      <c r="AB59" s="1" t="str">
        <f>IF(VLOOKUP(A59,'Dame resultater'!$A$3:$BZ$125,53,FALSE)&gt;0,VLOOKUP(A59,'Dame resultater'!$A$3:$BZ$125,53,FALSE)," ")</f>
        <v xml:space="preserve"> </v>
      </c>
      <c r="AC59" t="str">
        <f>IF(VLOOKUP(A59,'Dame resultater'!$A$3:$BZ$125,55,FALSE)&gt;0,VLOOKUP(A59,'Dame resultater'!$A$3:$BZ$125,55,FALSE)," ")</f>
        <v xml:space="preserve"> </v>
      </c>
      <c r="AD59" s="1" t="str">
        <f>IF(VLOOKUP(A59,'Dame resultater'!$A$3:$BZ$125,57,FALSE)&gt;0,VLOOKUP(A59,'Dame resultater'!$A$3:$BZ$125,57,FALSE)," ")</f>
        <v xml:space="preserve"> </v>
      </c>
    </row>
    <row r="60" spans="1:30">
      <c r="A60" s="54">
        <v>50</v>
      </c>
      <c r="B60" s="42" t="s">
        <v>241</v>
      </c>
      <c r="C60" s="19">
        <f>VLOOKUP(A60,'Dame resultater'!$A$3:$Z$125,4,)</f>
        <v>50</v>
      </c>
      <c r="D60" s="1">
        <f t="shared" si="0"/>
        <v>13</v>
      </c>
      <c r="E60" s="1" t="str">
        <f>IF(VLOOKUP(A60,'Dame resultater'!$A$3:$Z$125,7,FALSE)&gt;0,VLOOKUP(A60,'Dame resultater'!$A$3:$Z$125,7,FALSE)," ")</f>
        <v xml:space="preserve"> </v>
      </c>
      <c r="F60" t="str">
        <f>IF(VLOOKUP(A60,'Dame resultater'!$A$3:$Z$125,9,FALSE)&gt;0,VLOOKUP(A60,'Dame resultater'!$A$3:$Z$125,9,FALSE)," ")</f>
        <v xml:space="preserve"> </v>
      </c>
      <c r="G60" s="1" t="str">
        <f>IF(VLOOKUP(A60,'Dame resultater'!$A$3:$Z$125,11,FALSE)&gt;0,VLOOKUP(A60,'Dame resultater'!$A$3:$Z$125,11,FALSE)," ")</f>
        <v xml:space="preserve"> </v>
      </c>
      <c r="H60" t="str">
        <f>IF(VLOOKUP(A60,'Dame resultater'!$A$3:$Z$125,13,FALSE)&gt;0,VLOOKUP(A60,'Dame resultater'!$A$3:$Z$125,13,FALSE)," ")</f>
        <v xml:space="preserve"> </v>
      </c>
      <c r="I60" s="1" t="str">
        <f>IF(VLOOKUP(A60,'Dame resultater'!$A$3:$Z$125,15,FALSE)&gt;0,VLOOKUP(A60,'Dame resultater'!$A$3:$Z$125,15,FALSE)," ")</f>
        <v xml:space="preserve"> </v>
      </c>
      <c r="J60" s="44" t="str">
        <f>IF(VLOOKUP(A60,'Dame resultater'!$A$3:$Z$125,17,FALSE)&gt;0,VLOOKUP(A60,'Dame resultater'!$A$3:$Z$125,17,FALSE)," ")</f>
        <v xml:space="preserve"> </v>
      </c>
      <c r="K60" s="45" t="str">
        <f>IF(VLOOKUP(A60,'Dame resultater'!$A$3:$Z$125,19,FALSE)&gt;0,VLOOKUP(A60,'Dame resultater'!$A$3:$Z$125,19,FALSE)," ")</f>
        <v xml:space="preserve"> </v>
      </c>
      <c r="L60" s="44" t="str">
        <f>IF(VLOOKUP(A60,'Dame resultater'!$A$3:$Z$125,21,FALSE)&gt;0,VLOOKUP(A60,'Dame resultater'!$A$3:$Z$125,21,FALSE)," ")</f>
        <v xml:space="preserve"> </v>
      </c>
      <c r="M60" s="40" t="str">
        <f>IF(VLOOKUP(A60,'Dame resultater'!$A$3:$Z$125,23,FALSE)&gt;0,VLOOKUP(A60,'Dame resultater'!$A$3:$Z$125,23,FALSE)," ")</f>
        <v xml:space="preserve"> </v>
      </c>
      <c r="N60" s="40" t="str">
        <f>IF(VLOOKUP(A60,'Dame resultater'!$A$3:$Z$125,25,FALSE)&gt;0,VLOOKUP(A60,'Dame resultater'!$A$3:$Z$125,25,FALSE)," ")</f>
        <v xml:space="preserve"> </v>
      </c>
      <c r="O60" s="40" t="str">
        <f>IF(VLOOKUP(A60,'Dame resultater'!$A$3:$BZ$125,27,FALSE)&gt;0,VLOOKUP(A60,'Dame resultater'!$A$3:$BZ$125,27,FALSE)," ")</f>
        <v xml:space="preserve"> </v>
      </c>
      <c r="P60" s="40" t="str">
        <f>IF(VLOOKUP(A60,'Dame resultater'!$A$3:$BZ$125,29,FALSE)&gt;0,VLOOKUP(A60,'Dame resultater'!$A$3:$BZ$125,29,FALSE)," ")</f>
        <v xml:space="preserve"> </v>
      </c>
      <c r="Q60" t="str">
        <f>IF(VLOOKUP(A60,'Dame resultater'!$A$3:$BZ$125,31,FALSE)&gt;0,VLOOKUP(A60,'Dame resultater'!$A$3:$BZ$125,31,FALSE)," ")</f>
        <v xml:space="preserve"> </v>
      </c>
      <c r="R60" t="str">
        <f>IF(VLOOKUP(A60,'Dame resultater'!$A$3:$BZ$125,33,FALSE)&gt;0,VLOOKUP(A60,'Dame resultater'!$A$3:$BZ$125,33,FALSE)," ")</f>
        <v xml:space="preserve"> </v>
      </c>
      <c r="S60" t="str">
        <f>IF(VLOOKUP(A60,'Dame resultater'!$A$3:$BZ$125,35,FALSE)&gt;0,VLOOKUP(A60,'Dame resultater'!$A$3:$BZ$125,35,FALSE)," ")</f>
        <v xml:space="preserve"> </v>
      </c>
      <c r="T60" t="str">
        <f>IF(VLOOKUP(A60,'Dame resultater'!$A$3:$BZ$125,37,FALSE)&gt;0,VLOOKUP(A60,'Dame resultater'!$A$3:$BZ$125,37,FALSE)," ")</f>
        <v xml:space="preserve"> </v>
      </c>
      <c r="U60" s="1" t="str">
        <f>IF(VLOOKUP(A60,'Dame resultater'!$A$3:$BZ$125,39,FALSE)&gt;0,VLOOKUP(A60,'Dame resultater'!$A$3:$BZ$125,39,FALSE)," ")</f>
        <v xml:space="preserve"> </v>
      </c>
      <c r="V60">
        <f>IF(VLOOKUP(A60,'Dame resultater'!$A$3:$BZ$125,41,FALSE)&gt;0,VLOOKUP(A60,'Dame resultater'!$A$3:$BZ$125,41,FALSE)," ")</f>
        <v>13</v>
      </c>
      <c r="W60" s="1" t="str">
        <f>IF(VLOOKUP(A60,'Dame resultater'!$A$3:$BZ$125,43,FALSE)&gt;0,VLOOKUP(A60,'Dame resultater'!$A$3:$BZ$125,43,FALSE)," ")</f>
        <v xml:space="preserve"> </v>
      </c>
      <c r="X60" s="1" t="str">
        <f>IF(VLOOKUP(A60,'Dame resultater'!$A$3:$BZ$125,45,FALSE)&gt;0,VLOOKUP(A60,'Dame resultater'!$A$3:$BZ$125,45,FALSE)," ")</f>
        <v xml:space="preserve"> </v>
      </c>
      <c r="Y60" s="40" t="str">
        <f>IF(VLOOKUP(A60,'Dame resultater'!$A$3:$BZ$125,47,FALSE)&gt;0,VLOOKUP(A60,'Dame resultater'!$A$3:$BZ$125,47,FALSE)," ")</f>
        <v xml:space="preserve"> </v>
      </c>
      <c r="Z60" s="1" t="str">
        <f>IF(VLOOKUP(A60,'Dame resultater'!$A$3:$BZ$125,49,FALSE)&gt;0,VLOOKUP(A60,'Dame resultater'!$A$3:$BZ$125,49,FALSE)," ")</f>
        <v xml:space="preserve"> </v>
      </c>
      <c r="AA60" s="40" t="str">
        <f>IF(VLOOKUP(A60,'Dame resultater'!$A$3:$BZ$125,51,FALSE)&gt;0,VLOOKUP(A60,'Dame resultater'!$A$3:$BZ$125,51,FALSE)," ")</f>
        <v xml:space="preserve"> </v>
      </c>
      <c r="AB60" s="1" t="str">
        <f>IF(VLOOKUP(A60,'Dame resultater'!$A$3:$BZ$125,53,FALSE)&gt;0,VLOOKUP(A60,'Dame resultater'!$A$3:$BZ$125,53,FALSE)," ")</f>
        <v xml:space="preserve"> </v>
      </c>
      <c r="AC60" t="str">
        <f>IF(VLOOKUP(A60,'Dame resultater'!$A$3:$BZ$125,55,FALSE)&gt;0,VLOOKUP(A60,'Dame resultater'!$A$3:$BZ$125,55,FALSE)," ")</f>
        <v xml:space="preserve"> </v>
      </c>
      <c r="AD60" s="1" t="str">
        <f>IF(VLOOKUP(A60,'Dame resultater'!$A$3:$BZ$125,57,FALSE)&gt;0,VLOOKUP(A60,'Dame resultater'!$A$3:$BZ$125,57,FALSE)," ")</f>
        <v xml:space="preserve"> </v>
      </c>
    </row>
    <row r="61" spans="1:30">
      <c r="A61" s="54">
        <v>51</v>
      </c>
      <c r="B61" s="42" t="s">
        <v>242</v>
      </c>
      <c r="C61" s="19">
        <f>VLOOKUP(A61,'Dame resultater'!$A$3:$Z$125,4,)</f>
        <v>60</v>
      </c>
      <c r="D61" s="1">
        <f t="shared" si="0"/>
        <v>12</v>
      </c>
      <c r="E61" s="1" t="str">
        <f>IF(VLOOKUP(A61,'Dame resultater'!$A$3:$Z$125,7,FALSE)&gt;0,VLOOKUP(A61,'Dame resultater'!$A$3:$Z$125,7,FALSE)," ")</f>
        <v xml:space="preserve"> </v>
      </c>
      <c r="F61" t="str">
        <f>IF(VLOOKUP(A61,'Dame resultater'!$A$3:$Z$125,9,FALSE)&gt;0,VLOOKUP(A61,'Dame resultater'!$A$3:$Z$125,9,FALSE)," ")</f>
        <v xml:space="preserve"> </v>
      </c>
      <c r="G61" s="1" t="str">
        <f>IF(VLOOKUP(A61,'Dame resultater'!$A$3:$Z$125,11,FALSE)&gt;0,VLOOKUP(A61,'Dame resultater'!$A$3:$Z$125,11,FALSE)," ")</f>
        <v xml:space="preserve"> </v>
      </c>
      <c r="H61" t="str">
        <f>IF(VLOOKUP(A61,'Dame resultater'!$A$3:$Z$125,13,FALSE)&gt;0,VLOOKUP(A61,'Dame resultater'!$A$3:$Z$125,13,FALSE)," ")</f>
        <v xml:space="preserve"> </v>
      </c>
      <c r="I61" s="1" t="str">
        <f>IF(VLOOKUP(A61,'Dame resultater'!$A$3:$Z$125,15,FALSE)&gt;0,VLOOKUP(A61,'Dame resultater'!$A$3:$Z$125,15,FALSE)," ")</f>
        <v xml:space="preserve"> </v>
      </c>
      <c r="J61" s="44" t="str">
        <f>IF(VLOOKUP(A61,'Dame resultater'!$A$3:$Z$125,17,FALSE)&gt;0,VLOOKUP(A61,'Dame resultater'!$A$3:$Z$125,17,FALSE)," ")</f>
        <v xml:space="preserve"> </v>
      </c>
      <c r="K61" s="45" t="str">
        <f>IF(VLOOKUP(A61,'Dame resultater'!$A$3:$Z$125,19,FALSE)&gt;0,VLOOKUP(A61,'Dame resultater'!$A$3:$Z$125,19,FALSE)," ")</f>
        <v xml:space="preserve"> </v>
      </c>
      <c r="L61" s="44" t="str">
        <f>IF(VLOOKUP(A61,'Dame resultater'!$A$3:$Z$125,21,FALSE)&gt;0,VLOOKUP(A61,'Dame resultater'!$A$3:$Z$125,21,FALSE)," ")</f>
        <v xml:space="preserve"> </v>
      </c>
      <c r="M61" s="40" t="str">
        <f>IF(VLOOKUP(A61,'Dame resultater'!$A$3:$Z$125,23,FALSE)&gt;0,VLOOKUP(A61,'Dame resultater'!$A$3:$Z$125,23,FALSE)," ")</f>
        <v xml:space="preserve"> </v>
      </c>
      <c r="N61" s="40" t="str">
        <f>IF(VLOOKUP(A61,'Dame resultater'!$A$3:$Z$125,25,FALSE)&gt;0,VLOOKUP(A61,'Dame resultater'!$A$3:$Z$125,25,FALSE)," ")</f>
        <v xml:space="preserve"> </v>
      </c>
      <c r="O61" s="40" t="str">
        <f>IF(VLOOKUP(A61,'Dame resultater'!$A$3:$BZ$125,27,FALSE)&gt;0,VLOOKUP(A61,'Dame resultater'!$A$3:$BZ$125,27,FALSE)," ")</f>
        <v xml:space="preserve"> </v>
      </c>
      <c r="P61" s="40" t="str">
        <f>IF(VLOOKUP(A61,'Dame resultater'!$A$3:$BZ$125,29,FALSE)&gt;0,VLOOKUP(A61,'Dame resultater'!$A$3:$BZ$125,29,FALSE)," ")</f>
        <v xml:space="preserve"> </v>
      </c>
      <c r="Q61" t="str">
        <f>IF(VLOOKUP(A61,'Dame resultater'!$A$3:$BZ$125,31,FALSE)&gt;0,VLOOKUP(A61,'Dame resultater'!$A$3:$BZ$125,31,FALSE)," ")</f>
        <v xml:space="preserve"> </v>
      </c>
      <c r="R61" t="str">
        <f>IF(VLOOKUP(A61,'Dame resultater'!$A$3:$BZ$125,33,FALSE)&gt;0,VLOOKUP(A61,'Dame resultater'!$A$3:$BZ$125,33,FALSE)," ")</f>
        <v xml:space="preserve"> </v>
      </c>
      <c r="S61" t="str">
        <f>IF(VLOOKUP(A61,'Dame resultater'!$A$3:$BZ$125,35,FALSE)&gt;0,VLOOKUP(A61,'Dame resultater'!$A$3:$BZ$125,35,FALSE)," ")</f>
        <v xml:space="preserve"> </v>
      </c>
      <c r="T61" t="str">
        <f>IF(VLOOKUP(A61,'Dame resultater'!$A$3:$BZ$125,37,FALSE)&gt;0,VLOOKUP(A61,'Dame resultater'!$A$3:$BZ$125,37,FALSE)," ")</f>
        <v xml:space="preserve"> </v>
      </c>
      <c r="U61" s="1" t="str">
        <f>IF(VLOOKUP(A61,'Dame resultater'!$A$3:$BZ$125,39,FALSE)&gt;0,VLOOKUP(A61,'Dame resultater'!$A$3:$BZ$125,39,FALSE)," ")</f>
        <v xml:space="preserve"> </v>
      </c>
      <c r="V61">
        <f>IF(VLOOKUP(A61,'Dame resultater'!$A$3:$BZ$125,41,FALSE)&gt;0,VLOOKUP(A61,'Dame resultater'!$A$3:$BZ$125,41,FALSE)," ")</f>
        <v>12</v>
      </c>
      <c r="W61" s="1" t="str">
        <f>IF(VLOOKUP(A61,'Dame resultater'!$A$3:$BZ$125,43,FALSE)&gt;0,VLOOKUP(A61,'Dame resultater'!$A$3:$BZ$125,43,FALSE)," ")</f>
        <v xml:space="preserve"> </v>
      </c>
      <c r="X61" s="1" t="str">
        <f>IF(VLOOKUP(A61,'Dame resultater'!$A$3:$BZ$125,45,FALSE)&gt;0,VLOOKUP(A61,'Dame resultater'!$A$3:$BZ$125,45,FALSE)," ")</f>
        <v xml:space="preserve"> </v>
      </c>
      <c r="Y61" s="40" t="str">
        <f>IF(VLOOKUP(A61,'Dame resultater'!$A$3:$BZ$125,47,FALSE)&gt;0,VLOOKUP(A61,'Dame resultater'!$A$3:$BZ$125,47,FALSE)," ")</f>
        <v xml:space="preserve"> </v>
      </c>
      <c r="Z61" s="1" t="str">
        <f>IF(VLOOKUP(A61,'Dame resultater'!$A$3:$BZ$125,49,FALSE)&gt;0,VLOOKUP(A61,'Dame resultater'!$A$3:$BZ$125,49,FALSE)," ")</f>
        <v xml:space="preserve"> </v>
      </c>
      <c r="AA61" s="40" t="str">
        <f>IF(VLOOKUP(A61,'Dame resultater'!$A$3:$BZ$125,51,FALSE)&gt;0,VLOOKUP(A61,'Dame resultater'!$A$3:$BZ$125,51,FALSE)," ")</f>
        <v xml:space="preserve"> </v>
      </c>
      <c r="AB61" s="1" t="str">
        <f>IF(VLOOKUP(A61,'Dame resultater'!$A$3:$BZ$125,53,FALSE)&gt;0,VLOOKUP(A61,'Dame resultater'!$A$3:$BZ$125,53,FALSE)," ")</f>
        <v xml:space="preserve"> </v>
      </c>
      <c r="AC61" t="str">
        <f>IF(VLOOKUP(A61,'Dame resultater'!$A$3:$BZ$125,55,FALSE)&gt;0,VLOOKUP(A61,'Dame resultater'!$A$3:$BZ$125,55,FALSE)," ")</f>
        <v xml:space="preserve"> </v>
      </c>
      <c r="AD61" s="1" t="str">
        <f>IF(VLOOKUP(A61,'Dame resultater'!$A$3:$BZ$125,57,FALSE)&gt;0,VLOOKUP(A61,'Dame resultater'!$A$3:$BZ$125,57,FALSE)," ")</f>
        <v xml:space="preserve"> </v>
      </c>
    </row>
    <row r="62" spans="1:30">
      <c r="A62" s="54">
        <v>52</v>
      </c>
      <c r="B62" s="42" t="s">
        <v>243</v>
      </c>
      <c r="C62" s="19">
        <f>VLOOKUP(A62,'Dame resultater'!$A$3:$Z$125,4,)</f>
        <v>40</v>
      </c>
      <c r="D62" s="1">
        <f t="shared" si="0"/>
        <v>25</v>
      </c>
      <c r="E62" s="1" t="str">
        <f>IF(VLOOKUP(A62,'Dame resultater'!$A$3:$Z$125,7,FALSE)&gt;0,VLOOKUP(A62,'Dame resultater'!$A$3:$Z$125,7,FALSE)," ")</f>
        <v xml:space="preserve"> </v>
      </c>
      <c r="F62" t="str">
        <f>IF(VLOOKUP(A62,'Dame resultater'!$A$3:$Z$125,9,FALSE)&gt;0,VLOOKUP(A62,'Dame resultater'!$A$3:$Z$125,9,FALSE)," ")</f>
        <v xml:space="preserve"> </v>
      </c>
      <c r="G62" s="1" t="str">
        <f>IF(VLOOKUP(A62,'Dame resultater'!$A$3:$Z$125,11,FALSE)&gt;0,VLOOKUP(A62,'Dame resultater'!$A$3:$Z$125,11,FALSE)," ")</f>
        <v xml:space="preserve"> </v>
      </c>
      <c r="H62" t="str">
        <f>IF(VLOOKUP(A62,'Dame resultater'!$A$3:$Z$125,13,FALSE)&gt;0,VLOOKUP(A62,'Dame resultater'!$A$3:$Z$125,13,FALSE)," ")</f>
        <v xml:space="preserve"> </v>
      </c>
      <c r="I62" s="1" t="str">
        <f>IF(VLOOKUP(A62,'Dame resultater'!$A$3:$Z$125,15,FALSE)&gt;0,VLOOKUP(A62,'Dame resultater'!$A$3:$Z$125,15,FALSE)," ")</f>
        <v xml:space="preserve"> </v>
      </c>
      <c r="J62" s="44" t="str">
        <f>IF(VLOOKUP(A62,'Dame resultater'!$A$3:$Z$125,17,FALSE)&gt;0,VLOOKUP(A62,'Dame resultater'!$A$3:$Z$125,17,FALSE)," ")</f>
        <v xml:space="preserve"> </v>
      </c>
      <c r="K62" s="45" t="str">
        <f>IF(VLOOKUP(A62,'Dame resultater'!$A$3:$Z$125,19,FALSE)&gt;0,VLOOKUP(A62,'Dame resultater'!$A$3:$Z$125,19,FALSE)," ")</f>
        <v xml:space="preserve"> </v>
      </c>
      <c r="L62" s="44" t="str">
        <f>IF(VLOOKUP(A62,'Dame resultater'!$A$3:$Z$125,21,FALSE)&gt;0,VLOOKUP(A62,'Dame resultater'!$A$3:$Z$125,21,FALSE)," ")</f>
        <v xml:space="preserve"> </v>
      </c>
      <c r="M62" s="40" t="str">
        <f>IF(VLOOKUP(A62,'Dame resultater'!$A$3:$Z$125,23,FALSE)&gt;0,VLOOKUP(A62,'Dame resultater'!$A$3:$Z$125,23,FALSE)," ")</f>
        <v xml:space="preserve"> </v>
      </c>
      <c r="N62" s="40" t="str">
        <f>IF(VLOOKUP(A62,'Dame resultater'!$A$3:$Z$125,25,FALSE)&gt;0,VLOOKUP(A62,'Dame resultater'!$A$3:$Z$125,25,FALSE)," ")</f>
        <v xml:space="preserve"> </v>
      </c>
      <c r="O62" s="40" t="str">
        <f>IF(VLOOKUP(A62,'Dame resultater'!$A$3:$BZ$125,27,FALSE)&gt;0,VLOOKUP(A62,'Dame resultater'!$A$3:$BZ$125,27,FALSE)," ")</f>
        <v xml:space="preserve"> </v>
      </c>
      <c r="P62" s="40" t="str">
        <f>IF(VLOOKUP(A62,'Dame resultater'!$A$3:$BZ$125,29,FALSE)&gt;0,VLOOKUP(A62,'Dame resultater'!$A$3:$BZ$125,29,FALSE)," ")</f>
        <v xml:space="preserve"> </v>
      </c>
      <c r="Q62" t="str">
        <f>IF(VLOOKUP(A62,'Dame resultater'!$A$3:$BZ$125,31,FALSE)&gt;0,VLOOKUP(A62,'Dame resultater'!$A$3:$BZ$125,31,FALSE)," ")</f>
        <v xml:space="preserve"> </v>
      </c>
      <c r="R62" t="str">
        <f>IF(VLOOKUP(A62,'Dame resultater'!$A$3:$BZ$125,33,FALSE)&gt;0,VLOOKUP(A62,'Dame resultater'!$A$3:$BZ$125,33,FALSE)," ")</f>
        <v xml:space="preserve"> </v>
      </c>
      <c r="S62" t="str">
        <f>IF(VLOOKUP(A62,'Dame resultater'!$A$3:$BZ$125,35,FALSE)&gt;0,VLOOKUP(A62,'Dame resultater'!$A$3:$BZ$125,35,FALSE)," ")</f>
        <v xml:space="preserve"> </v>
      </c>
      <c r="T62" t="str">
        <f>IF(VLOOKUP(A62,'Dame resultater'!$A$3:$BZ$125,37,FALSE)&gt;0,VLOOKUP(A62,'Dame resultater'!$A$3:$BZ$125,37,FALSE)," ")</f>
        <v xml:space="preserve"> </v>
      </c>
      <c r="U62" s="1">
        <f>IF(VLOOKUP(A62,'Dame resultater'!$A$3:$BZ$125,39,FALSE)&gt;0,VLOOKUP(A62,'Dame resultater'!$A$3:$BZ$125,39,FALSE)," ")</f>
        <v>25</v>
      </c>
      <c r="V62" t="str">
        <f>IF(VLOOKUP(A62,'Dame resultater'!$A$3:$BZ$125,41,FALSE)&gt;0,VLOOKUP(A62,'Dame resultater'!$A$3:$BZ$125,41,FALSE)," ")</f>
        <v xml:space="preserve"> </v>
      </c>
      <c r="W62" s="1" t="str">
        <f>IF(VLOOKUP(A62,'Dame resultater'!$A$3:$BZ$125,43,FALSE)&gt;0,VLOOKUP(A62,'Dame resultater'!$A$3:$BZ$125,43,FALSE)," ")</f>
        <v xml:space="preserve"> </v>
      </c>
      <c r="X62" s="1" t="str">
        <f>IF(VLOOKUP(A62,'Dame resultater'!$A$3:$BZ$125,45,FALSE)&gt;0,VLOOKUP(A62,'Dame resultater'!$A$3:$BZ$125,45,FALSE)," ")</f>
        <v xml:space="preserve"> </v>
      </c>
      <c r="Y62" s="40" t="str">
        <f>IF(VLOOKUP(A62,'Dame resultater'!$A$3:$BZ$125,47,FALSE)&gt;0,VLOOKUP(A62,'Dame resultater'!$A$3:$BZ$125,47,FALSE)," ")</f>
        <v xml:space="preserve"> </v>
      </c>
      <c r="Z62" s="1" t="str">
        <f>IF(VLOOKUP(A62,'Dame resultater'!$A$3:$BZ$125,49,FALSE)&gt;0,VLOOKUP(A62,'Dame resultater'!$A$3:$BZ$125,49,FALSE)," ")</f>
        <v xml:space="preserve"> </v>
      </c>
      <c r="AA62" s="40" t="str">
        <f>IF(VLOOKUP(A62,'Dame resultater'!$A$3:$BZ$125,51,FALSE)&gt;0,VLOOKUP(A62,'Dame resultater'!$A$3:$BZ$125,51,FALSE)," ")</f>
        <v xml:space="preserve"> </v>
      </c>
      <c r="AB62" s="1" t="str">
        <f>IF(VLOOKUP(A62,'Dame resultater'!$A$3:$BZ$125,53,FALSE)&gt;0,VLOOKUP(A62,'Dame resultater'!$A$3:$BZ$125,53,FALSE)," ")</f>
        <v xml:space="preserve"> </v>
      </c>
      <c r="AC62" t="str">
        <f>IF(VLOOKUP(A62,'Dame resultater'!$A$3:$BZ$125,55,FALSE)&gt;0,VLOOKUP(A62,'Dame resultater'!$A$3:$BZ$125,55,FALSE)," ")</f>
        <v xml:space="preserve"> </v>
      </c>
      <c r="AD62" s="1" t="str">
        <f>IF(VLOOKUP(A62,'Dame resultater'!$A$3:$BZ$125,57,FALSE)&gt;0,VLOOKUP(A62,'Dame resultater'!$A$3:$BZ$125,57,FALSE)," ")</f>
        <v xml:space="preserve"> </v>
      </c>
    </row>
    <row r="63" spans="1:30">
      <c r="A63" s="54">
        <v>53</v>
      </c>
      <c r="B63" s="42" t="s">
        <v>244</v>
      </c>
      <c r="C63" s="19">
        <f>VLOOKUP(A63,'Dame resultater'!$A$3:$Z$125,4,)</f>
        <v>40</v>
      </c>
      <c r="D63" s="1">
        <f t="shared" si="0"/>
        <v>23</v>
      </c>
      <c r="E63" s="1" t="str">
        <f>IF(VLOOKUP(A63,'Dame resultater'!$A$3:$Z$125,7,FALSE)&gt;0,VLOOKUP(A63,'Dame resultater'!$A$3:$Z$125,7,FALSE)," ")</f>
        <v xml:space="preserve"> </v>
      </c>
      <c r="F63" t="str">
        <f>IF(VLOOKUP(A63,'Dame resultater'!$A$3:$Z$125,9,FALSE)&gt;0,VLOOKUP(A63,'Dame resultater'!$A$3:$Z$125,9,FALSE)," ")</f>
        <v xml:space="preserve"> </v>
      </c>
      <c r="G63" s="1" t="str">
        <f>IF(VLOOKUP(A63,'Dame resultater'!$A$3:$Z$125,11,FALSE)&gt;0,VLOOKUP(A63,'Dame resultater'!$A$3:$Z$125,11,FALSE)," ")</f>
        <v xml:space="preserve"> </v>
      </c>
      <c r="H63" t="str">
        <f>IF(VLOOKUP(A63,'Dame resultater'!$A$3:$Z$125,13,FALSE)&gt;0,VLOOKUP(A63,'Dame resultater'!$A$3:$Z$125,13,FALSE)," ")</f>
        <v xml:space="preserve"> </v>
      </c>
      <c r="I63" s="1" t="str">
        <f>IF(VLOOKUP(A63,'Dame resultater'!$A$3:$Z$125,15,FALSE)&gt;0,VLOOKUP(A63,'Dame resultater'!$A$3:$Z$125,15,FALSE)," ")</f>
        <v xml:space="preserve"> </v>
      </c>
      <c r="J63" s="44" t="str">
        <f>IF(VLOOKUP(A63,'Dame resultater'!$A$3:$Z$125,17,FALSE)&gt;0,VLOOKUP(A63,'Dame resultater'!$A$3:$Z$125,17,FALSE)," ")</f>
        <v xml:space="preserve"> </v>
      </c>
      <c r="K63" s="45" t="str">
        <f>IF(VLOOKUP(A63,'Dame resultater'!$A$3:$Z$125,19,FALSE)&gt;0,VLOOKUP(A63,'Dame resultater'!$A$3:$Z$125,19,FALSE)," ")</f>
        <v xml:space="preserve"> </v>
      </c>
      <c r="L63" s="44" t="str">
        <f>IF(VLOOKUP(A63,'Dame resultater'!$A$3:$Z$125,21,FALSE)&gt;0,VLOOKUP(A63,'Dame resultater'!$A$3:$Z$125,21,FALSE)," ")</f>
        <v xml:space="preserve"> </v>
      </c>
      <c r="M63" s="40" t="str">
        <f>IF(VLOOKUP(A63,'Dame resultater'!$A$3:$Z$125,23,FALSE)&gt;0,VLOOKUP(A63,'Dame resultater'!$A$3:$Z$125,23,FALSE)," ")</f>
        <v xml:space="preserve"> </v>
      </c>
      <c r="N63" s="40" t="str">
        <f>IF(VLOOKUP(A63,'Dame resultater'!$A$3:$Z$125,25,FALSE)&gt;0,VLOOKUP(A63,'Dame resultater'!$A$3:$Z$125,25,FALSE)," ")</f>
        <v xml:space="preserve"> </v>
      </c>
      <c r="O63" s="40" t="str">
        <f>IF(VLOOKUP(A63,'Dame resultater'!$A$3:$BZ$125,27,FALSE)&gt;0,VLOOKUP(A63,'Dame resultater'!$A$3:$BZ$125,27,FALSE)," ")</f>
        <v xml:space="preserve"> </v>
      </c>
      <c r="P63" s="40" t="str">
        <f>IF(VLOOKUP(A63,'Dame resultater'!$A$3:$BZ$125,29,FALSE)&gt;0,VLOOKUP(A63,'Dame resultater'!$A$3:$BZ$125,29,FALSE)," ")</f>
        <v xml:space="preserve"> </v>
      </c>
      <c r="Q63" t="str">
        <f>IF(VLOOKUP(A63,'Dame resultater'!$A$3:$BZ$125,31,FALSE)&gt;0,VLOOKUP(A63,'Dame resultater'!$A$3:$BZ$125,31,FALSE)," ")</f>
        <v xml:space="preserve"> </v>
      </c>
      <c r="R63" t="str">
        <f>IF(VLOOKUP(A63,'Dame resultater'!$A$3:$BZ$125,33,FALSE)&gt;0,VLOOKUP(A63,'Dame resultater'!$A$3:$BZ$125,33,FALSE)," ")</f>
        <v xml:space="preserve"> </v>
      </c>
      <c r="S63" t="str">
        <f>IF(VLOOKUP(A63,'Dame resultater'!$A$3:$BZ$125,35,FALSE)&gt;0,VLOOKUP(A63,'Dame resultater'!$A$3:$BZ$125,35,FALSE)," ")</f>
        <v xml:space="preserve"> </v>
      </c>
      <c r="T63" t="str">
        <f>IF(VLOOKUP(A63,'Dame resultater'!$A$3:$BZ$125,37,FALSE)&gt;0,VLOOKUP(A63,'Dame resultater'!$A$3:$BZ$125,37,FALSE)," ")</f>
        <v xml:space="preserve"> </v>
      </c>
      <c r="U63" s="1">
        <f>IF(VLOOKUP(A63,'Dame resultater'!$A$3:$BZ$125,39,FALSE)&gt;0,VLOOKUP(A63,'Dame resultater'!$A$3:$BZ$125,39,FALSE)," ")</f>
        <v>23</v>
      </c>
      <c r="V63" t="str">
        <f>IF(VLOOKUP(A63,'Dame resultater'!$A$3:$BZ$125,41,FALSE)&gt;0,VLOOKUP(A63,'Dame resultater'!$A$3:$BZ$125,41,FALSE)," ")</f>
        <v xml:space="preserve"> </v>
      </c>
      <c r="W63" s="1" t="str">
        <f>IF(VLOOKUP(A63,'Dame resultater'!$A$3:$BZ$125,43,FALSE)&gt;0,VLOOKUP(A63,'Dame resultater'!$A$3:$BZ$125,43,FALSE)," ")</f>
        <v xml:space="preserve"> </v>
      </c>
      <c r="X63" s="1" t="str">
        <f>IF(VLOOKUP(A63,'Dame resultater'!$A$3:$BZ$125,45,FALSE)&gt;0,VLOOKUP(A63,'Dame resultater'!$A$3:$BZ$125,45,FALSE)," ")</f>
        <v xml:space="preserve"> </v>
      </c>
      <c r="Y63" s="40" t="str">
        <f>IF(VLOOKUP(A63,'Dame resultater'!$A$3:$BZ$125,47,FALSE)&gt;0,VLOOKUP(A63,'Dame resultater'!$A$3:$BZ$125,47,FALSE)," ")</f>
        <v xml:space="preserve"> </v>
      </c>
      <c r="Z63" s="1" t="str">
        <f>IF(VLOOKUP(A63,'Dame resultater'!$A$3:$BZ$125,49,FALSE)&gt;0,VLOOKUP(A63,'Dame resultater'!$A$3:$BZ$125,49,FALSE)," ")</f>
        <v xml:space="preserve"> </v>
      </c>
      <c r="AA63" s="40" t="str">
        <f>IF(VLOOKUP(A63,'Dame resultater'!$A$3:$BZ$125,51,FALSE)&gt;0,VLOOKUP(A63,'Dame resultater'!$A$3:$BZ$125,51,FALSE)," ")</f>
        <v xml:space="preserve"> </v>
      </c>
      <c r="AB63" s="1" t="str">
        <f>IF(VLOOKUP(A63,'Dame resultater'!$A$3:$BZ$125,53,FALSE)&gt;0,VLOOKUP(A63,'Dame resultater'!$A$3:$BZ$125,53,FALSE)," ")</f>
        <v xml:space="preserve"> </v>
      </c>
      <c r="AC63" t="str">
        <f>IF(VLOOKUP(A63,'Dame resultater'!$A$3:$BZ$125,55,FALSE)&gt;0,VLOOKUP(A63,'Dame resultater'!$A$3:$BZ$125,55,FALSE)," ")</f>
        <v xml:space="preserve"> </v>
      </c>
      <c r="AD63" s="1" t="str">
        <f>IF(VLOOKUP(A63,'Dame resultater'!$A$3:$BZ$125,57,FALSE)&gt;0,VLOOKUP(A63,'Dame resultater'!$A$3:$BZ$125,57,FALSE)," ")</f>
        <v xml:space="preserve"> </v>
      </c>
    </row>
    <row r="64" spans="1:30">
      <c r="A64" s="54">
        <v>54</v>
      </c>
      <c r="B64" s="3" t="s">
        <v>261</v>
      </c>
      <c r="C64" s="19">
        <f>VLOOKUP(A64,'Dame resultater'!$A$3:$Z$125,4,)</f>
        <v>40</v>
      </c>
      <c r="D64" s="1">
        <f t="shared" si="0"/>
        <v>23</v>
      </c>
      <c r="E64" s="1" t="str">
        <f>IF(VLOOKUP(A64,'Dame resultater'!$A$3:$Z$125,7,FALSE)&gt;0,VLOOKUP(A64,'Dame resultater'!$A$3:$Z$125,7,FALSE)," ")</f>
        <v xml:space="preserve"> </v>
      </c>
      <c r="F64" t="str">
        <f>IF(VLOOKUP(A64,'Dame resultater'!$A$3:$Z$125,9,FALSE)&gt;0,VLOOKUP(A64,'Dame resultater'!$A$3:$Z$125,9,FALSE)," ")</f>
        <v xml:space="preserve"> </v>
      </c>
      <c r="G64" s="1" t="str">
        <f>IF(VLOOKUP(A64,'Dame resultater'!$A$3:$Z$125,11,FALSE)&gt;0,VLOOKUP(A64,'Dame resultater'!$A$3:$Z$125,11,FALSE)," ")</f>
        <v xml:space="preserve"> </v>
      </c>
      <c r="H64" t="str">
        <f>IF(VLOOKUP(A64,'Dame resultater'!$A$3:$Z$125,13,FALSE)&gt;0,VLOOKUP(A64,'Dame resultater'!$A$3:$Z$125,13,FALSE)," ")</f>
        <v xml:space="preserve"> </v>
      </c>
      <c r="I64" s="1" t="str">
        <f>IF(VLOOKUP(A64,'Dame resultater'!$A$3:$Z$125,15,FALSE)&gt;0,VLOOKUP(A64,'Dame resultater'!$A$3:$Z$125,15,FALSE)," ")</f>
        <v xml:space="preserve"> </v>
      </c>
      <c r="J64" s="44" t="str">
        <f>IF(VLOOKUP(A64,'Dame resultater'!$A$3:$Z$125,17,FALSE)&gt;0,VLOOKUP(A64,'Dame resultater'!$A$3:$Z$125,17,FALSE)," ")</f>
        <v xml:space="preserve"> </v>
      </c>
      <c r="K64" s="45" t="str">
        <f>IF(VLOOKUP(A64,'Dame resultater'!$A$3:$Z$125,19,FALSE)&gt;0,VLOOKUP(A64,'Dame resultater'!$A$3:$Z$125,19,FALSE)," ")</f>
        <v xml:space="preserve"> </v>
      </c>
      <c r="L64" s="44" t="str">
        <f>IF(VLOOKUP(A64,'Dame resultater'!$A$3:$Z$125,21,FALSE)&gt;0,VLOOKUP(A64,'Dame resultater'!$A$3:$Z$125,21,FALSE)," ")</f>
        <v xml:space="preserve"> </v>
      </c>
      <c r="M64" s="40" t="str">
        <f>IF(VLOOKUP(A64,'Dame resultater'!$A$3:$Z$125,23,FALSE)&gt;0,VLOOKUP(A64,'Dame resultater'!$A$3:$Z$125,23,FALSE)," ")</f>
        <v xml:space="preserve"> </v>
      </c>
      <c r="N64" s="40" t="str">
        <f>IF(VLOOKUP(A64,'Dame resultater'!$A$3:$Z$125,25,FALSE)&gt;0,VLOOKUP(A64,'Dame resultater'!$A$3:$Z$125,25,FALSE)," ")</f>
        <v xml:space="preserve"> </v>
      </c>
      <c r="O64" s="40" t="str">
        <f>IF(VLOOKUP(A64,'Dame resultater'!$A$3:$BZ$125,27,FALSE)&gt;0,VLOOKUP(A64,'Dame resultater'!$A$3:$BZ$125,27,FALSE)," ")</f>
        <v xml:space="preserve"> </v>
      </c>
      <c r="P64" s="40" t="str">
        <f>IF(VLOOKUP(A64,'Dame resultater'!$A$3:$BZ$125,29,FALSE)&gt;0,VLOOKUP(A64,'Dame resultater'!$A$3:$BZ$125,29,FALSE)," ")</f>
        <v xml:space="preserve"> </v>
      </c>
      <c r="Q64" t="str">
        <f>IF(VLOOKUP(A64,'Dame resultater'!$A$3:$BZ$125,31,FALSE)&gt;0,VLOOKUP(A64,'Dame resultater'!$A$3:$BZ$125,31,FALSE)," ")</f>
        <v xml:space="preserve"> </v>
      </c>
      <c r="R64" t="str">
        <f>IF(VLOOKUP(A64,'Dame resultater'!$A$3:$BZ$125,33,FALSE)&gt;0,VLOOKUP(A64,'Dame resultater'!$A$3:$BZ$125,33,FALSE)," ")</f>
        <v xml:space="preserve"> </v>
      </c>
      <c r="S64" t="str">
        <f>IF(VLOOKUP(A64,'Dame resultater'!$A$3:$BZ$125,35,FALSE)&gt;0,VLOOKUP(A64,'Dame resultater'!$A$3:$BZ$125,35,FALSE)," ")</f>
        <v xml:space="preserve"> </v>
      </c>
      <c r="T64" t="str">
        <f>IF(VLOOKUP(A64,'Dame resultater'!$A$3:$BZ$125,37,FALSE)&gt;0,VLOOKUP(A64,'Dame resultater'!$A$3:$BZ$125,37,FALSE)," ")</f>
        <v xml:space="preserve"> </v>
      </c>
      <c r="U64" s="1" t="str">
        <f>IF(VLOOKUP(A64,'Dame resultater'!$A$3:$BZ$125,39,FALSE)&gt;0,VLOOKUP(A64,'Dame resultater'!$A$3:$BZ$125,39,FALSE)," ")</f>
        <v xml:space="preserve"> </v>
      </c>
      <c r="V64" t="str">
        <f>IF(VLOOKUP(A64,'Dame resultater'!$A$3:$BZ$125,41,FALSE)&gt;0,VLOOKUP(A64,'Dame resultater'!$A$3:$BZ$125,41,FALSE)," ")</f>
        <v xml:space="preserve"> </v>
      </c>
      <c r="W64" s="1" t="str">
        <f>IF(VLOOKUP(A64,'Dame resultater'!$A$3:$BZ$125,43,FALSE)&gt;0,VLOOKUP(A64,'Dame resultater'!$A$3:$BZ$125,43,FALSE)," ")</f>
        <v xml:space="preserve"> </v>
      </c>
      <c r="X64" s="1" t="str">
        <f>IF(VLOOKUP(A64,'Dame resultater'!$A$3:$BZ$125,45,FALSE)&gt;0,VLOOKUP(A64,'Dame resultater'!$A$3:$BZ$125,45,FALSE)," ")</f>
        <v xml:space="preserve"> </v>
      </c>
      <c r="Y64" s="40" t="str">
        <f>IF(VLOOKUP(A64,'Dame resultater'!$A$3:$BZ$125,47,FALSE)&gt;0,VLOOKUP(A64,'Dame resultater'!$A$3:$BZ$125,47,FALSE)," ")</f>
        <v xml:space="preserve"> </v>
      </c>
      <c r="Z64" s="1" t="str">
        <f>IF(VLOOKUP(A64,'Dame resultater'!$A$3:$BZ$125,49,FALSE)&gt;0,VLOOKUP(A64,'Dame resultater'!$A$3:$BZ$125,49,FALSE)," ")</f>
        <v xml:space="preserve"> </v>
      </c>
      <c r="AA64" s="40">
        <f>IF(VLOOKUP(A64,'Dame resultater'!$A$3:$BZ$125,51,FALSE)&gt;0,VLOOKUP(A64,'Dame resultater'!$A$3:$BZ$125,51,FALSE)," ")</f>
        <v>23</v>
      </c>
      <c r="AB64" s="1" t="str">
        <f>IF(VLOOKUP(A64,'Dame resultater'!$A$3:$BZ$125,53,FALSE)&gt;0,VLOOKUP(A64,'Dame resultater'!$A$3:$BZ$125,53,FALSE)," ")</f>
        <v xml:space="preserve"> </v>
      </c>
      <c r="AC64" t="str">
        <f>IF(VLOOKUP(A64,'Dame resultater'!$A$3:$BZ$125,55,FALSE)&gt;0,VLOOKUP(A64,'Dame resultater'!$A$3:$BZ$125,55,FALSE)," ")</f>
        <v xml:space="preserve"> </v>
      </c>
      <c r="AD64" s="1" t="str">
        <f>IF(VLOOKUP(A64,'Dame resultater'!$A$3:$BZ$125,57,FALSE)&gt;0,VLOOKUP(A64,'Dame resultater'!$A$3:$BZ$125,57,FALSE)," ")</f>
        <v xml:space="preserve"> </v>
      </c>
    </row>
    <row r="65" spans="1:30">
      <c r="A65" s="54">
        <v>55</v>
      </c>
      <c r="B65" s="3" t="s">
        <v>262</v>
      </c>
      <c r="C65" s="19">
        <f>VLOOKUP(A65,'Dame resultater'!$A$3:$Z$125,4,)</f>
        <v>50</v>
      </c>
      <c r="D65" s="1">
        <f t="shared" si="0"/>
        <v>39</v>
      </c>
      <c r="E65" s="1" t="str">
        <f>IF(VLOOKUP(A65,'Dame resultater'!$A$3:$Z$125,7,FALSE)&gt;0,VLOOKUP(A65,'Dame resultater'!$A$3:$Z$125,7,FALSE)," ")</f>
        <v xml:space="preserve"> </v>
      </c>
      <c r="F65" t="str">
        <f>IF(VLOOKUP(A65,'Dame resultater'!$A$3:$Z$125,9,FALSE)&gt;0,VLOOKUP(A65,'Dame resultater'!$A$3:$Z$125,9,FALSE)," ")</f>
        <v xml:space="preserve"> </v>
      </c>
      <c r="G65" s="1" t="str">
        <f>IF(VLOOKUP(A65,'Dame resultater'!$A$3:$Z$125,11,FALSE)&gt;0,VLOOKUP(A65,'Dame resultater'!$A$3:$Z$125,11,FALSE)," ")</f>
        <v xml:space="preserve"> </v>
      </c>
      <c r="H65" t="str">
        <f>IF(VLOOKUP(A65,'Dame resultater'!$A$3:$Z$125,13,FALSE)&gt;0,VLOOKUP(A65,'Dame resultater'!$A$3:$Z$125,13,FALSE)," ")</f>
        <v xml:space="preserve"> </v>
      </c>
      <c r="I65" s="1" t="str">
        <f>IF(VLOOKUP(A65,'Dame resultater'!$A$3:$Z$125,15,FALSE)&gt;0,VLOOKUP(A65,'Dame resultater'!$A$3:$Z$125,15,FALSE)," ")</f>
        <v xml:space="preserve"> </v>
      </c>
      <c r="J65" s="44" t="str">
        <f>IF(VLOOKUP(A65,'Dame resultater'!$A$3:$Z$125,17,FALSE)&gt;0,VLOOKUP(A65,'Dame resultater'!$A$3:$Z$125,17,FALSE)," ")</f>
        <v xml:space="preserve"> </v>
      </c>
      <c r="K65" s="45" t="str">
        <f>IF(VLOOKUP(A65,'Dame resultater'!$A$3:$Z$125,19,FALSE)&gt;0,VLOOKUP(A65,'Dame resultater'!$A$3:$Z$125,19,FALSE)," ")</f>
        <v xml:space="preserve"> </v>
      </c>
      <c r="L65" s="44" t="str">
        <f>IF(VLOOKUP(A65,'Dame resultater'!$A$3:$Z$125,21,FALSE)&gt;0,VLOOKUP(A65,'Dame resultater'!$A$3:$Z$125,21,FALSE)," ")</f>
        <v xml:space="preserve"> </v>
      </c>
      <c r="M65" s="40" t="str">
        <f>IF(VLOOKUP(A65,'Dame resultater'!$A$3:$Z$125,23,FALSE)&gt;0,VLOOKUP(A65,'Dame resultater'!$A$3:$Z$125,23,FALSE)," ")</f>
        <v xml:space="preserve"> </v>
      </c>
      <c r="N65" s="40" t="str">
        <f>IF(VLOOKUP(A65,'Dame resultater'!$A$3:$Z$125,25,FALSE)&gt;0,VLOOKUP(A65,'Dame resultater'!$A$3:$Z$125,25,FALSE)," ")</f>
        <v xml:space="preserve"> </v>
      </c>
      <c r="O65" s="40" t="str">
        <f>IF(VLOOKUP(A65,'Dame resultater'!$A$3:$BZ$125,27,FALSE)&gt;0,VLOOKUP(A65,'Dame resultater'!$A$3:$BZ$125,27,FALSE)," ")</f>
        <v xml:space="preserve"> </v>
      </c>
      <c r="P65" s="40" t="str">
        <f>IF(VLOOKUP(A65,'Dame resultater'!$A$3:$BZ$125,29,FALSE)&gt;0,VLOOKUP(A65,'Dame resultater'!$A$3:$BZ$125,29,FALSE)," ")</f>
        <v xml:space="preserve"> </v>
      </c>
      <c r="Q65" t="str">
        <f>IF(VLOOKUP(A65,'Dame resultater'!$A$3:$BZ$125,31,FALSE)&gt;0,VLOOKUP(A65,'Dame resultater'!$A$3:$BZ$125,31,FALSE)," ")</f>
        <v xml:space="preserve"> </v>
      </c>
      <c r="R65" t="str">
        <f>IF(VLOOKUP(A65,'Dame resultater'!$A$3:$BZ$125,33,FALSE)&gt;0,VLOOKUP(A65,'Dame resultater'!$A$3:$BZ$125,33,FALSE)," ")</f>
        <v xml:space="preserve"> </v>
      </c>
      <c r="S65" t="str">
        <f>IF(VLOOKUP(A65,'Dame resultater'!$A$3:$BZ$125,35,FALSE)&gt;0,VLOOKUP(A65,'Dame resultater'!$A$3:$BZ$125,35,FALSE)," ")</f>
        <v xml:space="preserve"> </v>
      </c>
      <c r="T65" t="str">
        <f>IF(VLOOKUP(A65,'Dame resultater'!$A$3:$BZ$125,37,FALSE)&gt;0,VLOOKUP(A65,'Dame resultater'!$A$3:$BZ$125,37,FALSE)," ")</f>
        <v xml:space="preserve"> </v>
      </c>
      <c r="U65" s="1" t="str">
        <f>IF(VLOOKUP(A65,'Dame resultater'!$A$3:$BZ$125,39,FALSE)&gt;0,VLOOKUP(A65,'Dame resultater'!$A$3:$BZ$125,39,FALSE)," ")</f>
        <v xml:space="preserve"> </v>
      </c>
      <c r="V65" t="str">
        <f>IF(VLOOKUP(A65,'Dame resultater'!$A$3:$BZ$125,41,FALSE)&gt;0,VLOOKUP(A65,'Dame resultater'!$A$3:$BZ$125,41,FALSE)," ")</f>
        <v xml:space="preserve"> </v>
      </c>
      <c r="W65" s="1" t="str">
        <f>IF(VLOOKUP(A65,'Dame resultater'!$A$3:$BZ$125,43,FALSE)&gt;0,VLOOKUP(A65,'Dame resultater'!$A$3:$BZ$125,43,FALSE)," ")</f>
        <v xml:space="preserve"> </v>
      </c>
      <c r="X65" s="1" t="str">
        <f>IF(VLOOKUP(A65,'Dame resultater'!$A$3:$BZ$125,45,FALSE)&gt;0,VLOOKUP(A65,'Dame resultater'!$A$3:$BZ$125,45,FALSE)," ")</f>
        <v xml:space="preserve"> </v>
      </c>
      <c r="Y65" s="40" t="str">
        <f>IF(VLOOKUP(A65,'Dame resultater'!$A$3:$BZ$125,47,FALSE)&gt;0,VLOOKUP(A65,'Dame resultater'!$A$3:$BZ$125,47,FALSE)," ")</f>
        <v xml:space="preserve"> </v>
      </c>
      <c r="Z65" s="1" t="str">
        <f>IF(VLOOKUP(A65,'Dame resultater'!$A$3:$BZ$125,49,FALSE)&gt;0,VLOOKUP(A65,'Dame resultater'!$A$3:$BZ$125,49,FALSE)," ")</f>
        <v xml:space="preserve"> </v>
      </c>
      <c r="AA65" s="40">
        <f>IF(VLOOKUP(A65,'Dame resultater'!$A$3:$BZ$125,51,FALSE)&gt;0,VLOOKUP(A65,'Dame resultater'!$A$3:$BZ$125,51,FALSE)," ")</f>
        <v>20</v>
      </c>
      <c r="AB65" s="1">
        <f>IF(VLOOKUP(A65,'Dame resultater'!$A$3:$BZ$125,53,FALSE)&gt;0,VLOOKUP(A65,'Dame resultater'!$A$3:$BZ$125,53,FALSE)," ")</f>
        <v>19</v>
      </c>
      <c r="AC65" t="str">
        <f>IF(VLOOKUP(A65,'Dame resultater'!$A$3:$BZ$125,55,FALSE)&gt;0,VLOOKUP(A65,'Dame resultater'!$A$3:$BZ$125,55,FALSE)," ")</f>
        <v xml:space="preserve"> </v>
      </c>
      <c r="AD65" s="1" t="str">
        <f>IF(VLOOKUP(A65,'Dame resultater'!$A$3:$BZ$125,57,FALSE)&gt;0,VLOOKUP(A65,'Dame resultater'!$A$3:$BZ$125,57,FALSE)," ")</f>
        <v xml:space="preserve"> </v>
      </c>
    </row>
    <row r="66" spans="1:30">
      <c r="A66" s="54">
        <v>56</v>
      </c>
      <c r="B66" s="3" t="s">
        <v>263</v>
      </c>
      <c r="C66" s="19">
        <f>VLOOKUP(A66,'Dame resultater'!$A$3:$Z$125,4,)</f>
        <v>50</v>
      </c>
      <c r="D66" s="1">
        <f t="shared" si="0"/>
        <v>20</v>
      </c>
      <c r="E66" s="1" t="str">
        <f>IF(VLOOKUP(A66,'Dame resultater'!$A$3:$Z$125,7,FALSE)&gt;0,VLOOKUP(A66,'Dame resultater'!$A$3:$Z$125,7,FALSE)," ")</f>
        <v xml:space="preserve"> </v>
      </c>
      <c r="F66" t="str">
        <f>IF(VLOOKUP(A66,'Dame resultater'!$A$3:$Z$125,9,FALSE)&gt;0,VLOOKUP(A66,'Dame resultater'!$A$3:$Z$125,9,FALSE)," ")</f>
        <v xml:space="preserve"> </v>
      </c>
      <c r="G66" s="1" t="str">
        <f>IF(VLOOKUP(A66,'Dame resultater'!$A$3:$Z$125,11,FALSE)&gt;0,VLOOKUP(A66,'Dame resultater'!$A$3:$Z$125,11,FALSE)," ")</f>
        <v xml:space="preserve"> </v>
      </c>
      <c r="H66" t="str">
        <f>IF(VLOOKUP(A66,'Dame resultater'!$A$3:$Z$125,13,FALSE)&gt;0,VLOOKUP(A66,'Dame resultater'!$A$3:$Z$125,13,FALSE)," ")</f>
        <v xml:space="preserve"> </v>
      </c>
      <c r="I66" s="1" t="str">
        <f>IF(VLOOKUP(A66,'Dame resultater'!$A$3:$Z$125,15,FALSE)&gt;0,VLOOKUP(A66,'Dame resultater'!$A$3:$Z$125,15,FALSE)," ")</f>
        <v xml:space="preserve"> </v>
      </c>
      <c r="J66" s="44" t="str">
        <f>IF(VLOOKUP(A66,'Dame resultater'!$A$3:$Z$125,17,FALSE)&gt;0,VLOOKUP(A66,'Dame resultater'!$A$3:$Z$125,17,FALSE)," ")</f>
        <v xml:space="preserve"> </v>
      </c>
      <c r="K66" s="45" t="str">
        <f>IF(VLOOKUP(A66,'Dame resultater'!$A$3:$Z$125,19,FALSE)&gt;0,VLOOKUP(A66,'Dame resultater'!$A$3:$Z$125,19,FALSE)," ")</f>
        <v xml:space="preserve"> </v>
      </c>
      <c r="L66" s="44" t="str">
        <f>IF(VLOOKUP(A66,'Dame resultater'!$A$3:$Z$125,21,FALSE)&gt;0,VLOOKUP(A66,'Dame resultater'!$A$3:$Z$125,21,FALSE)," ")</f>
        <v xml:space="preserve"> </v>
      </c>
      <c r="M66" s="40" t="str">
        <f>IF(VLOOKUP(A66,'Dame resultater'!$A$3:$Z$125,23,FALSE)&gt;0,VLOOKUP(A66,'Dame resultater'!$A$3:$Z$125,23,FALSE)," ")</f>
        <v xml:space="preserve"> </v>
      </c>
      <c r="N66" s="40" t="str">
        <f>IF(VLOOKUP(A66,'Dame resultater'!$A$3:$Z$125,25,FALSE)&gt;0,VLOOKUP(A66,'Dame resultater'!$A$3:$Z$125,25,FALSE)," ")</f>
        <v xml:space="preserve"> </v>
      </c>
      <c r="O66" s="40" t="str">
        <f>IF(VLOOKUP(A66,'Dame resultater'!$A$3:$BZ$125,27,FALSE)&gt;0,VLOOKUP(A66,'Dame resultater'!$A$3:$BZ$125,27,FALSE)," ")</f>
        <v xml:space="preserve"> </v>
      </c>
      <c r="P66" s="40" t="str">
        <f>IF(VLOOKUP(A66,'Dame resultater'!$A$3:$BZ$125,29,FALSE)&gt;0,VLOOKUP(A66,'Dame resultater'!$A$3:$BZ$125,29,FALSE)," ")</f>
        <v xml:space="preserve"> </v>
      </c>
      <c r="Q66" t="str">
        <f>IF(VLOOKUP(A66,'Dame resultater'!$A$3:$BZ$125,31,FALSE)&gt;0,VLOOKUP(A66,'Dame resultater'!$A$3:$BZ$125,31,FALSE)," ")</f>
        <v xml:space="preserve"> </v>
      </c>
      <c r="R66" t="str">
        <f>IF(VLOOKUP(A66,'Dame resultater'!$A$3:$BZ$125,33,FALSE)&gt;0,VLOOKUP(A66,'Dame resultater'!$A$3:$BZ$125,33,FALSE)," ")</f>
        <v xml:space="preserve"> </v>
      </c>
      <c r="S66" t="str">
        <f>IF(VLOOKUP(A66,'Dame resultater'!$A$3:$BZ$125,35,FALSE)&gt;0,VLOOKUP(A66,'Dame resultater'!$A$3:$BZ$125,35,FALSE)," ")</f>
        <v xml:space="preserve"> </v>
      </c>
      <c r="T66" t="str">
        <f>IF(VLOOKUP(A66,'Dame resultater'!$A$3:$BZ$125,37,FALSE)&gt;0,VLOOKUP(A66,'Dame resultater'!$A$3:$BZ$125,37,FALSE)," ")</f>
        <v xml:space="preserve"> </v>
      </c>
      <c r="U66" s="1" t="str">
        <f>IF(VLOOKUP(A66,'Dame resultater'!$A$3:$BZ$125,39,FALSE)&gt;0,VLOOKUP(A66,'Dame resultater'!$A$3:$BZ$125,39,FALSE)," ")</f>
        <v xml:space="preserve"> </v>
      </c>
      <c r="V66" t="str">
        <f>IF(VLOOKUP(A66,'Dame resultater'!$A$3:$BZ$125,41,FALSE)&gt;0,VLOOKUP(A66,'Dame resultater'!$A$3:$BZ$125,41,FALSE)," ")</f>
        <v xml:space="preserve"> </v>
      </c>
      <c r="W66" s="1" t="str">
        <f>IF(VLOOKUP(A66,'Dame resultater'!$A$3:$BZ$125,43,FALSE)&gt;0,VLOOKUP(A66,'Dame resultater'!$A$3:$BZ$125,43,FALSE)," ")</f>
        <v xml:space="preserve"> </v>
      </c>
      <c r="X66" s="1" t="str">
        <f>IF(VLOOKUP(A66,'Dame resultater'!$A$3:$BZ$125,45,FALSE)&gt;0,VLOOKUP(A66,'Dame resultater'!$A$3:$BZ$125,45,FALSE)," ")</f>
        <v xml:space="preserve"> </v>
      </c>
      <c r="Y66" s="40" t="str">
        <f>IF(VLOOKUP(A66,'Dame resultater'!$A$3:$BZ$125,47,FALSE)&gt;0,VLOOKUP(A66,'Dame resultater'!$A$3:$BZ$125,47,FALSE)," ")</f>
        <v xml:space="preserve"> </v>
      </c>
      <c r="Z66" s="1">
        <f>IF(VLOOKUP(A66,'Dame resultater'!$A$3:$BZ$125,49,FALSE)&gt;0,VLOOKUP(A66,'Dame resultater'!$A$3:$BZ$125,49,FALSE)," ")</f>
        <v>20</v>
      </c>
      <c r="AA66" s="40" t="str">
        <f>IF(VLOOKUP(A66,'Dame resultater'!$A$3:$BZ$125,51,FALSE)&gt;0,VLOOKUP(A66,'Dame resultater'!$A$3:$BZ$125,51,FALSE)," ")</f>
        <v xml:space="preserve"> </v>
      </c>
      <c r="AB66" s="1" t="str">
        <f>IF(VLOOKUP(A66,'Dame resultater'!$A$3:$BZ$125,53,FALSE)&gt;0,VLOOKUP(A66,'Dame resultater'!$A$3:$BZ$125,53,FALSE)," ")</f>
        <v xml:space="preserve"> </v>
      </c>
      <c r="AC66" t="str">
        <f>IF(VLOOKUP(A66,'Dame resultater'!$A$3:$BZ$125,55,FALSE)&gt;0,VLOOKUP(A66,'Dame resultater'!$A$3:$BZ$125,55,FALSE)," ")</f>
        <v xml:space="preserve"> </v>
      </c>
      <c r="AD66" s="1" t="str">
        <f>IF(VLOOKUP(A66,'Dame resultater'!$A$3:$BZ$125,57,FALSE)&gt;0,VLOOKUP(A66,'Dame resultater'!$A$3:$BZ$125,57,FALSE)," ")</f>
        <v xml:space="preserve"> </v>
      </c>
    </row>
    <row r="67" spans="1:30">
      <c r="A67" s="54">
        <v>57</v>
      </c>
      <c r="B67" s="3" t="s">
        <v>275</v>
      </c>
      <c r="C67" s="19">
        <f>VLOOKUP(A67,'Dame resultater'!$A$3:$Z$125,4,)</f>
        <v>0</v>
      </c>
      <c r="D67" s="1">
        <f t="shared" si="0"/>
        <v>22</v>
      </c>
      <c r="E67" s="1" t="str">
        <f>IF(VLOOKUP(A67,'Dame resultater'!$A$3:$Z$125,7,FALSE)&gt;0,VLOOKUP(A67,'Dame resultater'!$A$3:$Z$125,7,FALSE)," ")</f>
        <v xml:space="preserve"> </v>
      </c>
      <c r="F67" t="str">
        <f>IF(VLOOKUP(A67,'Dame resultater'!$A$3:$Z$125,9,FALSE)&gt;0,VLOOKUP(A67,'Dame resultater'!$A$3:$Z$125,9,FALSE)," ")</f>
        <v xml:space="preserve"> </v>
      </c>
      <c r="G67" s="1" t="str">
        <f>IF(VLOOKUP(A67,'Dame resultater'!$A$3:$Z$125,11,FALSE)&gt;0,VLOOKUP(A67,'Dame resultater'!$A$3:$Z$125,11,FALSE)," ")</f>
        <v xml:space="preserve"> </v>
      </c>
      <c r="H67" t="str">
        <f>IF(VLOOKUP(A67,'Dame resultater'!$A$3:$Z$125,13,FALSE)&gt;0,VLOOKUP(A67,'Dame resultater'!$A$3:$Z$125,13,FALSE)," ")</f>
        <v xml:space="preserve"> </v>
      </c>
      <c r="I67" s="1" t="str">
        <f>IF(VLOOKUP(A67,'Dame resultater'!$A$3:$Z$125,15,FALSE)&gt;0,VLOOKUP(A67,'Dame resultater'!$A$3:$Z$125,15,FALSE)," ")</f>
        <v xml:space="preserve"> </v>
      </c>
      <c r="J67" s="44" t="str">
        <f>IF(VLOOKUP(A67,'Dame resultater'!$A$3:$Z$125,17,FALSE)&gt;0,VLOOKUP(A67,'Dame resultater'!$A$3:$Z$125,17,FALSE)," ")</f>
        <v xml:space="preserve"> </v>
      </c>
      <c r="K67" s="45" t="str">
        <f>IF(VLOOKUP(A67,'Dame resultater'!$A$3:$Z$125,19,FALSE)&gt;0,VLOOKUP(A67,'Dame resultater'!$A$3:$Z$125,19,FALSE)," ")</f>
        <v xml:space="preserve"> </v>
      </c>
      <c r="L67" s="44" t="str">
        <f>IF(VLOOKUP(A67,'Dame resultater'!$A$3:$Z$125,21,FALSE)&gt;0,VLOOKUP(A67,'Dame resultater'!$A$3:$Z$125,21,FALSE)," ")</f>
        <v xml:space="preserve"> </v>
      </c>
      <c r="M67" s="40" t="str">
        <f>IF(VLOOKUP(A67,'Dame resultater'!$A$3:$Z$125,23,FALSE)&gt;0,VLOOKUP(A67,'Dame resultater'!$A$3:$Z$125,23,FALSE)," ")</f>
        <v xml:space="preserve"> </v>
      </c>
      <c r="N67" s="40" t="str">
        <f>IF(VLOOKUP(A67,'Dame resultater'!$A$3:$Z$125,25,FALSE)&gt;0,VLOOKUP(A67,'Dame resultater'!$A$3:$Z$125,25,FALSE)," ")</f>
        <v xml:space="preserve"> </v>
      </c>
      <c r="O67" s="40" t="str">
        <f>IF(VLOOKUP(A67,'Dame resultater'!$A$3:$BZ$125,27,FALSE)&gt;0,VLOOKUP(A67,'Dame resultater'!$A$3:$BZ$125,27,FALSE)," ")</f>
        <v xml:space="preserve"> </v>
      </c>
      <c r="P67" s="40" t="str">
        <f>IF(VLOOKUP(A67,'Dame resultater'!$A$3:$BZ$125,29,FALSE)&gt;0,VLOOKUP(A67,'Dame resultater'!$A$3:$BZ$125,29,FALSE)," ")</f>
        <v xml:space="preserve"> </v>
      </c>
      <c r="Q67" t="str">
        <f>IF(VLOOKUP(A67,'Dame resultater'!$A$3:$BZ$125,31,FALSE)&gt;0,VLOOKUP(A67,'Dame resultater'!$A$3:$BZ$125,31,FALSE)," ")</f>
        <v xml:space="preserve"> </v>
      </c>
      <c r="R67" t="str">
        <f>IF(VLOOKUP(A67,'Dame resultater'!$A$3:$BZ$125,33,FALSE)&gt;0,VLOOKUP(A67,'Dame resultater'!$A$3:$BZ$125,33,FALSE)," ")</f>
        <v xml:space="preserve"> </v>
      </c>
      <c r="S67" t="str">
        <f>IF(VLOOKUP(A67,'Dame resultater'!$A$3:$BZ$125,35,FALSE)&gt;0,VLOOKUP(A67,'Dame resultater'!$A$3:$BZ$125,35,FALSE)," ")</f>
        <v xml:space="preserve"> </v>
      </c>
      <c r="T67" t="str">
        <f>IF(VLOOKUP(A67,'Dame resultater'!$A$3:$BZ$125,37,FALSE)&gt;0,VLOOKUP(A67,'Dame resultater'!$A$3:$BZ$125,37,FALSE)," ")</f>
        <v xml:space="preserve"> </v>
      </c>
      <c r="U67" s="1" t="str">
        <f>IF(VLOOKUP(A67,'Dame resultater'!$A$3:$BZ$125,39,FALSE)&gt;0,VLOOKUP(A67,'Dame resultater'!$A$3:$BZ$125,39,FALSE)," ")</f>
        <v xml:space="preserve"> </v>
      </c>
      <c r="V67" t="str">
        <f>IF(VLOOKUP(A67,'Dame resultater'!$A$3:$BZ$125,41,FALSE)&gt;0,VLOOKUP(A67,'Dame resultater'!$A$3:$BZ$125,41,FALSE)," ")</f>
        <v xml:space="preserve"> </v>
      </c>
      <c r="W67" s="1" t="str">
        <f>IF(VLOOKUP(A67,'Dame resultater'!$A$3:$BZ$125,43,FALSE)&gt;0,VLOOKUP(A67,'Dame resultater'!$A$3:$BZ$125,43,FALSE)," ")</f>
        <v xml:space="preserve"> </v>
      </c>
      <c r="X67" s="1" t="str">
        <f>IF(VLOOKUP(A67,'Dame resultater'!$A$3:$BZ$125,45,FALSE)&gt;0,VLOOKUP(A67,'Dame resultater'!$A$3:$BZ$125,45,FALSE)," ")</f>
        <v xml:space="preserve"> </v>
      </c>
      <c r="Y67" s="40" t="str">
        <f>IF(VLOOKUP(A67,'Dame resultater'!$A$3:$BZ$125,47,FALSE)&gt;0,VLOOKUP(A67,'Dame resultater'!$A$3:$BZ$125,47,FALSE)," ")</f>
        <v xml:space="preserve"> </v>
      </c>
      <c r="Z67" s="1" t="str">
        <f>IF(VLOOKUP(A67,'Dame resultater'!$A$3:$BZ$125,49,FALSE)&gt;0,VLOOKUP(A67,'Dame resultater'!$A$3:$BZ$125,49,FALSE)," ")</f>
        <v xml:space="preserve"> </v>
      </c>
      <c r="AA67" s="40" t="str">
        <f>IF(VLOOKUP(A67,'Dame resultater'!$A$3:$BZ$125,51,FALSE)&gt;0,VLOOKUP(A67,'Dame resultater'!$A$3:$BZ$125,51,FALSE)," ")</f>
        <v xml:space="preserve"> </v>
      </c>
      <c r="AB67" s="1">
        <f>IF(VLOOKUP(A67,'Dame resultater'!$A$3:$BZ$125,53,FALSE)&gt;0,VLOOKUP(A67,'Dame resultater'!$A$3:$BZ$125,53,FALSE)," ")</f>
        <v>22</v>
      </c>
      <c r="AC67" t="str">
        <f>IF(VLOOKUP(A67,'Dame resultater'!$A$3:$BZ$125,55,FALSE)&gt;0,VLOOKUP(A67,'Dame resultater'!$A$3:$BZ$125,55,FALSE)," ")</f>
        <v xml:space="preserve"> </v>
      </c>
      <c r="AD67" s="1" t="str">
        <f>IF(VLOOKUP(A67,'Dame resultater'!$A$3:$BZ$125,57,FALSE)&gt;0,VLOOKUP(A67,'Dame resultater'!$A$3:$BZ$125,57,FALSE)," ")</f>
        <v xml:space="preserve"> </v>
      </c>
    </row>
    <row r="68" spans="1:30">
      <c r="A68" s="54">
        <v>58</v>
      </c>
      <c r="B68" s="3" t="s">
        <v>276</v>
      </c>
      <c r="C68" s="19">
        <f>VLOOKUP(A68,'Dame resultater'!$A$3:$Z$125,4,)</f>
        <v>0</v>
      </c>
      <c r="D68" s="1">
        <f t="shared" si="0"/>
        <v>16</v>
      </c>
      <c r="E68" s="1" t="str">
        <f>IF(VLOOKUP(A68,'Dame resultater'!$A$3:$Z$125,7,FALSE)&gt;0,VLOOKUP(A68,'Dame resultater'!$A$3:$Z$125,7,FALSE)," ")</f>
        <v xml:space="preserve"> </v>
      </c>
      <c r="F68" t="str">
        <f>IF(VLOOKUP(A68,'Dame resultater'!$A$3:$Z$125,9,FALSE)&gt;0,VLOOKUP(A68,'Dame resultater'!$A$3:$Z$125,9,FALSE)," ")</f>
        <v xml:space="preserve"> </v>
      </c>
      <c r="G68" s="1" t="str">
        <f>IF(VLOOKUP(A68,'Dame resultater'!$A$3:$Z$125,11,FALSE)&gt;0,VLOOKUP(A68,'Dame resultater'!$A$3:$Z$125,11,FALSE)," ")</f>
        <v xml:space="preserve"> </v>
      </c>
      <c r="H68" t="str">
        <f>IF(VLOOKUP(A68,'Dame resultater'!$A$3:$Z$125,13,FALSE)&gt;0,VLOOKUP(A68,'Dame resultater'!$A$3:$Z$125,13,FALSE)," ")</f>
        <v xml:space="preserve"> </v>
      </c>
      <c r="I68" s="1" t="str">
        <f>IF(VLOOKUP(A68,'Dame resultater'!$A$3:$Z$125,15,FALSE)&gt;0,VLOOKUP(A68,'Dame resultater'!$A$3:$Z$125,15,FALSE)," ")</f>
        <v xml:space="preserve"> </v>
      </c>
      <c r="J68" s="44" t="str">
        <f>IF(VLOOKUP(A68,'Dame resultater'!$A$3:$Z$125,17,FALSE)&gt;0,VLOOKUP(A68,'Dame resultater'!$A$3:$Z$125,17,FALSE)," ")</f>
        <v xml:space="preserve"> </v>
      </c>
      <c r="K68" s="45" t="str">
        <f>IF(VLOOKUP(A68,'Dame resultater'!$A$3:$Z$125,19,FALSE)&gt;0,VLOOKUP(A68,'Dame resultater'!$A$3:$Z$125,19,FALSE)," ")</f>
        <v xml:space="preserve"> </v>
      </c>
      <c r="L68" s="44" t="str">
        <f>IF(VLOOKUP(A68,'Dame resultater'!$A$3:$Z$125,21,FALSE)&gt;0,VLOOKUP(A68,'Dame resultater'!$A$3:$Z$125,21,FALSE)," ")</f>
        <v xml:space="preserve"> </v>
      </c>
      <c r="M68" s="40" t="str">
        <f>IF(VLOOKUP(A68,'Dame resultater'!$A$3:$Z$125,23,FALSE)&gt;0,VLOOKUP(A68,'Dame resultater'!$A$3:$Z$125,23,FALSE)," ")</f>
        <v xml:space="preserve"> </v>
      </c>
      <c r="N68" s="40" t="str">
        <f>IF(VLOOKUP(A68,'Dame resultater'!$A$3:$Z$125,25,FALSE)&gt;0,VLOOKUP(A68,'Dame resultater'!$A$3:$Z$125,25,FALSE)," ")</f>
        <v xml:space="preserve"> </v>
      </c>
      <c r="O68" s="40" t="str">
        <f>IF(VLOOKUP(A68,'Dame resultater'!$A$3:$BZ$125,27,FALSE)&gt;0,VLOOKUP(A68,'Dame resultater'!$A$3:$BZ$125,27,FALSE)," ")</f>
        <v xml:space="preserve"> </v>
      </c>
      <c r="P68" s="40" t="str">
        <f>IF(VLOOKUP(A68,'Dame resultater'!$A$3:$BZ$125,29,FALSE)&gt;0,VLOOKUP(A68,'Dame resultater'!$A$3:$BZ$125,29,FALSE)," ")</f>
        <v xml:space="preserve"> </v>
      </c>
      <c r="Q68" t="str">
        <f>IF(VLOOKUP(A68,'Dame resultater'!$A$3:$BZ$125,31,FALSE)&gt;0,VLOOKUP(A68,'Dame resultater'!$A$3:$BZ$125,31,FALSE)," ")</f>
        <v xml:space="preserve"> </v>
      </c>
      <c r="R68" t="str">
        <f>IF(VLOOKUP(A68,'Dame resultater'!$A$3:$BZ$125,33,FALSE)&gt;0,VLOOKUP(A68,'Dame resultater'!$A$3:$BZ$125,33,FALSE)," ")</f>
        <v xml:space="preserve"> </v>
      </c>
      <c r="S68" t="str">
        <f>IF(VLOOKUP(A68,'Dame resultater'!$A$3:$BZ$125,35,FALSE)&gt;0,VLOOKUP(A68,'Dame resultater'!$A$3:$BZ$125,35,FALSE)," ")</f>
        <v xml:space="preserve"> </v>
      </c>
      <c r="T68" t="str">
        <f>IF(VLOOKUP(A68,'Dame resultater'!$A$3:$BZ$125,37,FALSE)&gt;0,VLOOKUP(A68,'Dame resultater'!$A$3:$BZ$125,37,FALSE)," ")</f>
        <v xml:space="preserve"> </v>
      </c>
      <c r="U68" s="1" t="str">
        <f>IF(VLOOKUP(A68,'Dame resultater'!$A$3:$BZ$125,39,FALSE)&gt;0,VLOOKUP(A68,'Dame resultater'!$A$3:$BZ$125,39,FALSE)," ")</f>
        <v xml:space="preserve"> </v>
      </c>
      <c r="V68" t="str">
        <f>IF(VLOOKUP(A68,'Dame resultater'!$A$3:$BZ$125,41,FALSE)&gt;0,VLOOKUP(A68,'Dame resultater'!$A$3:$BZ$125,41,FALSE)," ")</f>
        <v xml:space="preserve"> </v>
      </c>
      <c r="W68" s="1" t="str">
        <f>IF(VLOOKUP(A68,'Dame resultater'!$A$3:$BZ$125,43,FALSE)&gt;0,VLOOKUP(A68,'Dame resultater'!$A$3:$BZ$125,43,FALSE)," ")</f>
        <v xml:space="preserve"> </v>
      </c>
      <c r="X68" s="1" t="str">
        <f>IF(VLOOKUP(A68,'Dame resultater'!$A$3:$BZ$125,45,FALSE)&gt;0,VLOOKUP(A68,'Dame resultater'!$A$3:$BZ$125,45,FALSE)," ")</f>
        <v xml:space="preserve"> </v>
      </c>
      <c r="Y68" s="40" t="str">
        <f>IF(VLOOKUP(A68,'Dame resultater'!$A$3:$BZ$125,47,FALSE)&gt;0,VLOOKUP(A68,'Dame resultater'!$A$3:$BZ$125,47,FALSE)," ")</f>
        <v xml:space="preserve"> </v>
      </c>
      <c r="Z68" s="1" t="str">
        <f>IF(VLOOKUP(A68,'Dame resultater'!$A$3:$BZ$125,49,FALSE)&gt;0,VLOOKUP(A68,'Dame resultater'!$A$3:$BZ$125,49,FALSE)," ")</f>
        <v xml:space="preserve"> </v>
      </c>
      <c r="AA68" s="40" t="str">
        <f>IF(VLOOKUP(A68,'Dame resultater'!$A$3:$BZ$125,51,FALSE)&gt;0,VLOOKUP(A68,'Dame resultater'!$A$3:$BZ$125,51,FALSE)," ")</f>
        <v xml:space="preserve"> </v>
      </c>
      <c r="AB68" s="1">
        <f>IF(VLOOKUP(A68,'Dame resultater'!$A$3:$BZ$125,53,FALSE)&gt;0,VLOOKUP(A68,'Dame resultater'!$A$3:$BZ$125,53,FALSE)," ")</f>
        <v>16</v>
      </c>
      <c r="AC68" t="str">
        <f>IF(VLOOKUP(A68,'Dame resultater'!$A$3:$BZ$125,55,FALSE)&gt;0,VLOOKUP(A68,'Dame resultater'!$A$3:$BZ$125,55,FALSE)," ")</f>
        <v xml:space="preserve"> </v>
      </c>
      <c r="AD68" s="1" t="str">
        <f>IF(VLOOKUP(A68,'Dame resultater'!$A$3:$BZ$125,57,FALSE)&gt;0,VLOOKUP(A68,'Dame resultater'!$A$3:$BZ$125,57,FALSE)," ")</f>
        <v xml:space="preserve"> </v>
      </c>
    </row>
    <row r="69" spans="1:30">
      <c r="A69" s="54">
        <v>59</v>
      </c>
      <c r="B69" s="3" t="s">
        <v>277</v>
      </c>
      <c r="C69" s="19">
        <f>VLOOKUP(A69,'Dame resultater'!$A$3:$Z$125,4,)</f>
        <v>0</v>
      </c>
      <c r="D69" s="1">
        <f t="shared" si="0"/>
        <v>22</v>
      </c>
      <c r="E69" s="1" t="str">
        <f>IF(VLOOKUP(A69,'Dame resultater'!$A$3:$Z$125,7,FALSE)&gt;0,VLOOKUP(A69,'Dame resultater'!$A$3:$Z$125,7,FALSE)," ")</f>
        <v xml:space="preserve"> </v>
      </c>
      <c r="F69" t="str">
        <f>IF(VLOOKUP(A69,'Dame resultater'!$A$3:$Z$125,9,FALSE)&gt;0,VLOOKUP(A69,'Dame resultater'!$A$3:$Z$125,9,FALSE)," ")</f>
        <v xml:space="preserve"> </v>
      </c>
      <c r="G69" s="1" t="str">
        <f>IF(VLOOKUP(A69,'Dame resultater'!$A$3:$Z$125,11,FALSE)&gt;0,VLOOKUP(A69,'Dame resultater'!$A$3:$Z$125,11,FALSE)," ")</f>
        <v xml:space="preserve"> </v>
      </c>
      <c r="H69" t="str">
        <f>IF(VLOOKUP(A69,'Dame resultater'!$A$3:$Z$125,13,FALSE)&gt;0,VLOOKUP(A69,'Dame resultater'!$A$3:$Z$125,13,FALSE)," ")</f>
        <v xml:space="preserve"> </v>
      </c>
      <c r="I69" s="1" t="str">
        <f>IF(VLOOKUP(A69,'Dame resultater'!$A$3:$Z$125,15,FALSE)&gt;0,VLOOKUP(A69,'Dame resultater'!$A$3:$Z$125,15,FALSE)," ")</f>
        <v xml:space="preserve"> </v>
      </c>
      <c r="J69" s="44" t="str">
        <f>IF(VLOOKUP(A69,'Dame resultater'!$A$3:$Z$125,17,FALSE)&gt;0,VLOOKUP(A69,'Dame resultater'!$A$3:$Z$125,17,FALSE)," ")</f>
        <v xml:space="preserve"> </v>
      </c>
      <c r="K69" s="45" t="str">
        <f>IF(VLOOKUP(A69,'Dame resultater'!$A$3:$Z$125,19,FALSE)&gt;0,VLOOKUP(A69,'Dame resultater'!$A$3:$Z$125,19,FALSE)," ")</f>
        <v xml:space="preserve"> </v>
      </c>
      <c r="L69" s="44" t="str">
        <f>IF(VLOOKUP(A69,'Dame resultater'!$A$3:$Z$125,21,FALSE)&gt;0,VLOOKUP(A69,'Dame resultater'!$A$3:$Z$125,21,FALSE)," ")</f>
        <v xml:space="preserve"> </v>
      </c>
      <c r="M69" s="40" t="str">
        <f>IF(VLOOKUP(A69,'Dame resultater'!$A$3:$Z$125,23,FALSE)&gt;0,VLOOKUP(A69,'Dame resultater'!$A$3:$Z$125,23,FALSE)," ")</f>
        <v xml:space="preserve"> </v>
      </c>
      <c r="N69" s="40" t="str">
        <f>IF(VLOOKUP(A69,'Dame resultater'!$A$3:$Z$125,25,FALSE)&gt;0,VLOOKUP(A69,'Dame resultater'!$A$3:$Z$125,25,FALSE)," ")</f>
        <v xml:space="preserve"> </v>
      </c>
      <c r="O69" s="40" t="str">
        <f>IF(VLOOKUP(A69,'Dame resultater'!$A$3:$BZ$125,27,FALSE)&gt;0,VLOOKUP(A69,'Dame resultater'!$A$3:$BZ$125,27,FALSE)," ")</f>
        <v xml:space="preserve"> </v>
      </c>
      <c r="P69" s="40" t="str">
        <f>IF(VLOOKUP(A69,'Dame resultater'!$A$3:$BZ$125,29,FALSE)&gt;0,VLOOKUP(A69,'Dame resultater'!$A$3:$BZ$125,29,FALSE)," ")</f>
        <v xml:space="preserve"> </v>
      </c>
      <c r="Q69" t="str">
        <f>IF(VLOOKUP(A69,'Dame resultater'!$A$3:$BZ$125,31,FALSE)&gt;0,VLOOKUP(A69,'Dame resultater'!$A$3:$BZ$125,31,FALSE)," ")</f>
        <v xml:space="preserve"> </v>
      </c>
      <c r="R69" t="str">
        <f>IF(VLOOKUP(A69,'Dame resultater'!$A$3:$BZ$125,33,FALSE)&gt;0,VLOOKUP(A69,'Dame resultater'!$A$3:$BZ$125,33,FALSE)," ")</f>
        <v xml:space="preserve"> </v>
      </c>
      <c r="S69" t="str">
        <f>IF(VLOOKUP(A69,'Dame resultater'!$A$3:$BZ$125,35,FALSE)&gt;0,VLOOKUP(A69,'Dame resultater'!$A$3:$BZ$125,35,FALSE)," ")</f>
        <v xml:space="preserve"> </v>
      </c>
      <c r="T69" t="str">
        <f>IF(VLOOKUP(A69,'Dame resultater'!$A$3:$BZ$125,37,FALSE)&gt;0,VLOOKUP(A69,'Dame resultater'!$A$3:$BZ$125,37,FALSE)," ")</f>
        <v xml:space="preserve"> </v>
      </c>
      <c r="U69" s="1" t="str">
        <f>IF(VLOOKUP(A69,'Dame resultater'!$A$3:$BZ$125,39,FALSE)&gt;0,VLOOKUP(A69,'Dame resultater'!$A$3:$BZ$125,39,FALSE)," ")</f>
        <v xml:space="preserve"> </v>
      </c>
      <c r="V69" t="str">
        <f>IF(VLOOKUP(A69,'Dame resultater'!$A$3:$BZ$125,41,FALSE)&gt;0,VLOOKUP(A69,'Dame resultater'!$A$3:$BZ$125,41,FALSE)," ")</f>
        <v xml:space="preserve"> </v>
      </c>
      <c r="W69" s="1" t="str">
        <f>IF(VLOOKUP(A69,'Dame resultater'!$A$3:$BZ$125,43,FALSE)&gt;0,VLOOKUP(A69,'Dame resultater'!$A$3:$BZ$125,43,FALSE)," ")</f>
        <v xml:space="preserve"> </v>
      </c>
      <c r="X69" s="1" t="str">
        <f>IF(VLOOKUP(A69,'Dame resultater'!$A$3:$BZ$125,45,FALSE)&gt;0,VLOOKUP(A69,'Dame resultater'!$A$3:$BZ$125,45,FALSE)," ")</f>
        <v xml:space="preserve"> </v>
      </c>
      <c r="Y69" s="40" t="str">
        <f>IF(VLOOKUP(A69,'Dame resultater'!$A$3:$BZ$125,47,FALSE)&gt;0,VLOOKUP(A69,'Dame resultater'!$A$3:$BZ$125,47,FALSE)," ")</f>
        <v xml:space="preserve"> </v>
      </c>
      <c r="Z69" s="1" t="str">
        <f>IF(VLOOKUP(A69,'Dame resultater'!$A$3:$BZ$125,49,FALSE)&gt;0,VLOOKUP(A69,'Dame resultater'!$A$3:$BZ$125,49,FALSE)," ")</f>
        <v xml:space="preserve"> </v>
      </c>
      <c r="AA69" s="40" t="str">
        <f>IF(VLOOKUP(A69,'Dame resultater'!$A$3:$BZ$125,51,FALSE)&gt;0,VLOOKUP(A69,'Dame resultater'!$A$3:$BZ$125,51,FALSE)," ")</f>
        <v xml:space="preserve"> </v>
      </c>
      <c r="AB69" s="1" t="str">
        <f>IF(VLOOKUP(A69,'Dame resultater'!$A$3:$BZ$125,53,FALSE)&gt;0,VLOOKUP(A69,'Dame resultater'!$A$3:$BZ$125,53,FALSE)," ")</f>
        <v xml:space="preserve"> </v>
      </c>
      <c r="AC69">
        <f>IF(VLOOKUP(A69,'Dame resultater'!$A$3:$BZ$125,55,FALSE)&gt;0,VLOOKUP(A69,'Dame resultater'!$A$3:$BZ$125,55,FALSE)," ")</f>
        <v>22</v>
      </c>
      <c r="AD69" s="1" t="str">
        <f>IF(VLOOKUP(A69,'Dame resultater'!$A$3:$BZ$125,57,FALSE)&gt;0,VLOOKUP(A69,'Dame resultater'!$A$3:$BZ$125,57,FALSE)," ")</f>
        <v xml:space="preserve"> </v>
      </c>
    </row>
    <row r="70" spans="1:30">
      <c r="A70" s="54">
        <v>60</v>
      </c>
      <c r="B70" s="3" t="s">
        <v>278</v>
      </c>
      <c r="C70" s="19">
        <f>VLOOKUP(A70,'Dame resultater'!$A$3:$Z$125,4,)</f>
        <v>0</v>
      </c>
      <c r="D70" s="1">
        <f t="shared" si="0"/>
        <v>21</v>
      </c>
      <c r="E70" s="1" t="str">
        <f>IF(VLOOKUP(A70,'Dame resultater'!$A$3:$Z$125,7,FALSE)&gt;0,VLOOKUP(A70,'Dame resultater'!$A$3:$Z$125,7,FALSE)," ")</f>
        <v xml:space="preserve"> </v>
      </c>
      <c r="F70" t="str">
        <f>IF(VLOOKUP(A70,'Dame resultater'!$A$3:$Z$125,9,FALSE)&gt;0,VLOOKUP(A70,'Dame resultater'!$A$3:$Z$125,9,FALSE)," ")</f>
        <v xml:space="preserve"> </v>
      </c>
      <c r="G70" s="1" t="str">
        <f>IF(VLOOKUP(A70,'Dame resultater'!$A$3:$Z$125,11,FALSE)&gt;0,VLOOKUP(A70,'Dame resultater'!$A$3:$Z$125,11,FALSE)," ")</f>
        <v xml:space="preserve"> </v>
      </c>
      <c r="H70" t="str">
        <f>IF(VLOOKUP(A70,'Dame resultater'!$A$3:$Z$125,13,FALSE)&gt;0,VLOOKUP(A70,'Dame resultater'!$A$3:$Z$125,13,FALSE)," ")</f>
        <v xml:space="preserve"> </v>
      </c>
      <c r="I70" s="1" t="str">
        <f>IF(VLOOKUP(A70,'Dame resultater'!$A$3:$Z$125,15,FALSE)&gt;0,VLOOKUP(A70,'Dame resultater'!$A$3:$Z$125,15,FALSE)," ")</f>
        <v xml:space="preserve"> </v>
      </c>
      <c r="J70" s="44" t="str">
        <f>IF(VLOOKUP(A70,'Dame resultater'!$A$3:$Z$125,17,FALSE)&gt;0,VLOOKUP(A70,'Dame resultater'!$A$3:$Z$125,17,FALSE)," ")</f>
        <v xml:space="preserve"> </v>
      </c>
      <c r="K70" s="45" t="str">
        <f>IF(VLOOKUP(A70,'Dame resultater'!$A$3:$Z$125,19,FALSE)&gt;0,VLOOKUP(A70,'Dame resultater'!$A$3:$Z$125,19,FALSE)," ")</f>
        <v xml:space="preserve"> </v>
      </c>
      <c r="L70" s="44" t="str">
        <f>IF(VLOOKUP(A70,'Dame resultater'!$A$3:$Z$125,21,FALSE)&gt;0,VLOOKUP(A70,'Dame resultater'!$A$3:$Z$125,21,FALSE)," ")</f>
        <v xml:space="preserve"> </v>
      </c>
      <c r="M70" s="40" t="str">
        <f>IF(VLOOKUP(A70,'Dame resultater'!$A$3:$Z$125,23,FALSE)&gt;0,VLOOKUP(A70,'Dame resultater'!$A$3:$Z$125,23,FALSE)," ")</f>
        <v xml:space="preserve"> </v>
      </c>
      <c r="N70" s="40" t="str">
        <f>IF(VLOOKUP(A70,'Dame resultater'!$A$3:$Z$125,25,FALSE)&gt;0,VLOOKUP(A70,'Dame resultater'!$A$3:$Z$125,25,FALSE)," ")</f>
        <v xml:space="preserve"> </v>
      </c>
      <c r="O70" s="40" t="str">
        <f>IF(VLOOKUP(A70,'Dame resultater'!$A$3:$BZ$125,27,FALSE)&gt;0,VLOOKUP(A70,'Dame resultater'!$A$3:$BZ$125,27,FALSE)," ")</f>
        <v xml:space="preserve"> </v>
      </c>
      <c r="P70" s="40" t="str">
        <f>IF(VLOOKUP(A70,'Dame resultater'!$A$3:$BZ$125,29,FALSE)&gt;0,VLOOKUP(A70,'Dame resultater'!$A$3:$BZ$125,29,FALSE)," ")</f>
        <v xml:space="preserve"> </v>
      </c>
      <c r="Q70" t="str">
        <f>IF(VLOOKUP(A70,'Dame resultater'!$A$3:$BZ$125,31,FALSE)&gt;0,VLOOKUP(A70,'Dame resultater'!$A$3:$BZ$125,31,FALSE)," ")</f>
        <v xml:space="preserve"> </v>
      </c>
      <c r="R70" t="str">
        <f>IF(VLOOKUP(A70,'Dame resultater'!$A$3:$BZ$125,33,FALSE)&gt;0,VLOOKUP(A70,'Dame resultater'!$A$3:$BZ$125,33,FALSE)," ")</f>
        <v xml:space="preserve"> </v>
      </c>
      <c r="S70" t="str">
        <f>IF(VLOOKUP(A70,'Dame resultater'!$A$3:$BZ$125,35,FALSE)&gt;0,VLOOKUP(A70,'Dame resultater'!$A$3:$BZ$125,35,FALSE)," ")</f>
        <v xml:space="preserve"> </v>
      </c>
      <c r="T70" t="str">
        <f>IF(VLOOKUP(A70,'Dame resultater'!$A$3:$BZ$125,37,FALSE)&gt;0,VLOOKUP(A70,'Dame resultater'!$A$3:$BZ$125,37,FALSE)," ")</f>
        <v xml:space="preserve"> </v>
      </c>
      <c r="U70" s="1" t="str">
        <f>IF(VLOOKUP(A70,'Dame resultater'!$A$3:$BZ$125,39,FALSE)&gt;0,VLOOKUP(A70,'Dame resultater'!$A$3:$BZ$125,39,FALSE)," ")</f>
        <v xml:space="preserve"> </v>
      </c>
      <c r="V70" t="str">
        <f>IF(VLOOKUP(A70,'Dame resultater'!$A$3:$BZ$125,41,FALSE)&gt;0,VLOOKUP(A70,'Dame resultater'!$A$3:$BZ$125,41,FALSE)," ")</f>
        <v xml:space="preserve"> </v>
      </c>
      <c r="W70" s="1" t="str">
        <f>IF(VLOOKUP(A70,'Dame resultater'!$A$3:$BZ$125,43,FALSE)&gt;0,VLOOKUP(A70,'Dame resultater'!$A$3:$BZ$125,43,FALSE)," ")</f>
        <v xml:space="preserve"> </v>
      </c>
      <c r="X70" s="1" t="str">
        <f>IF(VLOOKUP(A70,'Dame resultater'!$A$3:$BZ$125,45,FALSE)&gt;0,VLOOKUP(A70,'Dame resultater'!$A$3:$BZ$125,45,FALSE)," ")</f>
        <v xml:space="preserve"> </v>
      </c>
      <c r="Y70" s="40" t="str">
        <f>IF(VLOOKUP(A70,'Dame resultater'!$A$3:$BZ$125,47,FALSE)&gt;0,VLOOKUP(A70,'Dame resultater'!$A$3:$BZ$125,47,FALSE)," ")</f>
        <v xml:space="preserve"> </v>
      </c>
      <c r="Z70" s="1" t="str">
        <f>IF(VLOOKUP(A70,'Dame resultater'!$A$3:$BZ$125,49,FALSE)&gt;0,VLOOKUP(A70,'Dame resultater'!$A$3:$BZ$125,49,FALSE)," ")</f>
        <v xml:space="preserve"> </v>
      </c>
      <c r="AA70" s="40" t="str">
        <f>IF(VLOOKUP(A70,'Dame resultater'!$A$3:$BZ$125,51,FALSE)&gt;0,VLOOKUP(A70,'Dame resultater'!$A$3:$BZ$125,51,FALSE)," ")</f>
        <v xml:space="preserve"> </v>
      </c>
      <c r="AB70" s="1" t="str">
        <f>IF(VLOOKUP(A70,'Dame resultater'!$A$3:$BZ$125,53,FALSE)&gt;0,VLOOKUP(A70,'Dame resultater'!$A$3:$BZ$125,53,FALSE)," ")</f>
        <v xml:space="preserve"> </v>
      </c>
      <c r="AC70">
        <f>IF(VLOOKUP(A70,'Dame resultater'!$A$3:$BZ$125,55,FALSE)&gt;0,VLOOKUP(A70,'Dame resultater'!$A$3:$BZ$125,55,FALSE)," ")</f>
        <v>21</v>
      </c>
      <c r="AD70" s="1" t="str">
        <f>IF(VLOOKUP(A70,'Dame resultater'!$A$3:$BZ$125,57,FALSE)&gt;0,VLOOKUP(A70,'Dame resultater'!$A$3:$BZ$125,57,FALSE)," ")</f>
        <v xml:space="preserve"> </v>
      </c>
    </row>
    <row r="71" spans="1:30">
      <c r="X71" s="1"/>
      <c r="Y71" s="40"/>
    </row>
    <row r="72" spans="1:30">
      <c r="X72" s="1"/>
      <c r="Y72" s="40"/>
    </row>
    <row r="73" spans="1:30">
      <c r="X73" s="1"/>
      <c r="Y73" s="40"/>
    </row>
  </sheetData>
  <autoFilter ref="C10:C63"/>
  <mergeCells count="9">
    <mergeCell ref="AB9:AD9"/>
    <mergeCell ref="X9:Y9"/>
    <mergeCell ref="Z9:AA9"/>
    <mergeCell ref="U9:W9"/>
    <mergeCell ref="E9:F9"/>
    <mergeCell ref="G9:I9"/>
    <mergeCell ref="J9:K9"/>
    <mergeCell ref="M9:P9"/>
    <mergeCell ref="Q9:T9"/>
  </mergeCells>
  <hyperlinks>
    <hyperlink ref="B57" r:id="rId1" display="http://www.sportstiming.dk/Results/IndividualResult.aspx?Id=894074&amp;Round=3124&amp;Page=1&amp;Search=langgarver&amp;Theme=esrum"/>
    <hyperlink ref="B58" r:id="rId2" display="http://www.sportstiming.dk/Results/IndividualResult.aspx?Id=900741&amp;Round=3124&amp;Page=1&amp;Search=langgarver&amp;Theme=esrum"/>
    <hyperlink ref="B59" r:id="rId3" display="http://www.sportstiming.dk/Results/IndividualResult.aspx?Id=899772&amp;Round=3124&amp;Page=1&amp;Search=langgarver&amp;Theme=esrum"/>
    <hyperlink ref="B60" r:id="rId4" display="http://www.sportstiming.dk/Results/IndividualResult.aspx?Id=900740&amp;Round=3124&amp;Page=1&amp;Search=langgarver&amp;Theme=esrum"/>
    <hyperlink ref="B61" r:id="rId5" display="http://www.sportstiming.dk/Results/IndividualResult.aspx?Id=900735&amp;Round=3124&amp;Page=1&amp;Search=langgarver&amp;Theme=esrum"/>
    <hyperlink ref="B62" r:id="rId6" display="http://www.sportstiming.dk/Results/IndividualResult.aspx?Id=899780&amp;Round=3125&amp;Page=1&amp;Search=langgarver&amp;Theme=esrum"/>
    <hyperlink ref="B63" r:id="rId7" display="http://www.sportstiming.dk/Results/IndividualResult.aspx?Id=899779&amp;Round=3125&amp;Page=1&amp;Search=langgarver&amp;Theme=esrum"/>
  </hyperlinks>
  <pageMargins left="0.7" right="0.7" top="0.75" bottom="0.75" header="0.3" footer="0.3"/>
  <pageSetup paperSize="9" orientation="portrait" horizontalDpi="4294967293" verticalDpi="4294967293" r:id="rId8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82"/>
  <sheetViews>
    <sheetView workbookViewId="0">
      <pane xSplit="5" ySplit="2" topLeftCell="AB40" activePane="bottomRight" state="frozen"/>
      <selection pane="topRight" activeCell="F1" sqref="F1"/>
      <selection pane="bottomLeft" activeCell="A3" sqref="A3"/>
      <selection pane="bottomRight" activeCell="AE14" sqref="AE14"/>
    </sheetView>
  </sheetViews>
  <sheetFormatPr defaultRowHeight="15"/>
  <cols>
    <col min="1" max="1" width="3" bestFit="1" customWidth="1"/>
    <col min="2" max="2" width="30.140625" customWidth="1"/>
    <col min="4" max="4" width="8" style="40" customWidth="1"/>
    <col min="5" max="5" width="13.42578125" hidden="1" customWidth="1"/>
    <col min="6" max="6" width="8.140625" bestFit="1" customWidth="1"/>
    <col min="7" max="7" width="5.7109375" bestFit="1" customWidth="1"/>
    <col min="8" max="8" width="8.140625" bestFit="1" customWidth="1"/>
    <col min="9" max="9" width="5.7109375" bestFit="1" customWidth="1"/>
    <col min="10" max="10" width="8.140625" bestFit="1" customWidth="1"/>
    <col min="11" max="11" width="5.7109375" bestFit="1" customWidth="1"/>
    <col min="12" max="12" width="8.140625" bestFit="1" customWidth="1"/>
    <col min="13" max="13" width="5.7109375" bestFit="1" customWidth="1"/>
    <col min="14" max="14" width="8.140625" bestFit="1" customWidth="1"/>
    <col min="15" max="15" width="5.7109375" bestFit="1" customWidth="1"/>
    <col min="16" max="16" width="9.140625" style="38"/>
    <col min="17" max="18" width="9.140625" style="39"/>
    <col min="19" max="19" width="9.140625" style="40"/>
    <col min="21" max="21" width="9.140625" style="40"/>
    <col min="38" max="38" width="8.140625" bestFit="1" customWidth="1"/>
    <col min="39" max="39" width="5.7109375" bestFit="1" customWidth="1"/>
    <col min="40" max="40" width="8.140625" bestFit="1" customWidth="1"/>
    <col min="41" max="41" width="5.7109375" bestFit="1" customWidth="1"/>
    <col min="42" max="42" width="8.140625" bestFit="1" customWidth="1"/>
    <col min="43" max="43" width="5.7109375" bestFit="1" customWidth="1"/>
    <col min="52" max="52" width="8.140625" style="8" bestFit="1" customWidth="1"/>
    <col min="53" max="53" width="5.7109375" style="1" bestFit="1" customWidth="1"/>
    <col min="54" max="54" width="8.140625" style="8" bestFit="1" customWidth="1"/>
    <col min="55" max="55" width="5.7109375" style="1" bestFit="1" customWidth="1"/>
    <col min="56" max="56" width="8.140625" style="8" bestFit="1" customWidth="1"/>
    <col min="57" max="57" width="5.7109375" style="1" bestFit="1" customWidth="1"/>
  </cols>
  <sheetData>
    <row r="1" spans="1:57" s="9" customFormat="1">
      <c r="A1" s="24"/>
      <c r="B1" s="12"/>
      <c r="C1" s="12"/>
      <c r="D1" s="50"/>
      <c r="E1" s="12"/>
      <c r="F1" s="80" t="s">
        <v>174</v>
      </c>
      <c r="G1" s="81"/>
      <c r="H1" s="82"/>
      <c r="I1" s="18"/>
      <c r="J1" s="71" t="s">
        <v>175</v>
      </c>
      <c r="K1" s="72"/>
      <c r="L1" s="72"/>
      <c r="M1" s="72"/>
      <c r="N1" s="72"/>
      <c r="O1" s="73"/>
      <c r="P1" s="80" t="s">
        <v>185</v>
      </c>
      <c r="Q1" s="81"/>
      <c r="R1" s="81"/>
      <c r="S1" s="82"/>
      <c r="T1" s="36" t="s">
        <v>186</v>
      </c>
      <c r="U1" s="41"/>
      <c r="V1" s="74" t="s">
        <v>219</v>
      </c>
      <c r="W1" s="75"/>
      <c r="X1" s="75"/>
      <c r="Y1" s="75"/>
      <c r="Z1" s="75"/>
      <c r="AA1" s="75"/>
      <c r="AB1" s="75"/>
      <c r="AC1" s="76"/>
      <c r="AD1" s="74" t="s">
        <v>222</v>
      </c>
      <c r="AE1" s="75"/>
      <c r="AF1" s="75"/>
      <c r="AG1" s="75"/>
      <c r="AH1" s="75"/>
      <c r="AI1" s="75"/>
      <c r="AJ1" s="75"/>
      <c r="AK1" s="76"/>
      <c r="AL1" s="77" t="s">
        <v>227</v>
      </c>
      <c r="AM1" s="78"/>
      <c r="AN1" s="78"/>
      <c r="AO1" s="78"/>
      <c r="AP1" s="78"/>
      <c r="AQ1" s="79"/>
      <c r="AR1" s="74" t="s">
        <v>252</v>
      </c>
      <c r="AS1" s="75"/>
      <c r="AT1" s="75"/>
      <c r="AU1" s="75"/>
      <c r="AV1" s="74" t="s">
        <v>255</v>
      </c>
      <c r="AW1" s="75"/>
      <c r="AX1" s="75"/>
      <c r="AY1" s="76"/>
      <c r="AZ1" s="71" t="s">
        <v>264</v>
      </c>
      <c r="BA1" s="72"/>
      <c r="BB1" s="72"/>
      <c r="BC1" s="72"/>
      <c r="BD1" s="72"/>
      <c r="BE1" s="73"/>
    </row>
    <row r="2" spans="1:57" s="23" customFormat="1">
      <c r="A2" s="10"/>
      <c r="B2" s="22" t="s">
        <v>0</v>
      </c>
      <c r="C2" s="11" t="s">
        <v>11</v>
      </c>
      <c r="D2" s="48" t="s">
        <v>162</v>
      </c>
      <c r="E2" s="48" t="s">
        <v>161</v>
      </c>
      <c r="F2" s="22" t="s">
        <v>176</v>
      </c>
      <c r="G2" s="11" t="s">
        <v>168</v>
      </c>
      <c r="H2" s="25" t="s">
        <v>177</v>
      </c>
      <c r="I2" s="11" t="s">
        <v>168</v>
      </c>
      <c r="J2" s="25" t="s">
        <v>178</v>
      </c>
      <c r="K2" s="11" t="s">
        <v>168</v>
      </c>
      <c r="L2" s="25" t="s">
        <v>2</v>
      </c>
      <c r="M2" s="11" t="s">
        <v>168</v>
      </c>
      <c r="N2" s="25" t="s">
        <v>179</v>
      </c>
      <c r="O2" s="11" t="s">
        <v>168</v>
      </c>
      <c r="P2" s="37" t="s">
        <v>2</v>
      </c>
      <c r="Q2" s="11" t="s">
        <v>168</v>
      </c>
      <c r="R2" s="25" t="s">
        <v>179</v>
      </c>
      <c r="S2" s="11" t="s">
        <v>168</v>
      </c>
      <c r="T2" s="25" t="s">
        <v>179</v>
      </c>
      <c r="U2" s="11" t="s">
        <v>168</v>
      </c>
      <c r="V2" s="10" t="s">
        <v>215</v>
      </c>
      <c r="W2" s="10" t="s">
        <v>168</v>
      </c>
      <c r="X2" s="10" t="s">
        <v>216</v>
      </c>
      <c r="Y2" s="59" t="s">
        <v>168</v>
      </c>
      <c r="Z2" s="10" t="s">
        <v>217</v>
      </c>
      <c r="AA2" s="10" t="s">
        <v>168</v>
      </c>
      <c r="AB2" s="10" t="s">
        <v>218</v>
      </c>
      <c r="AC2" s="10" t="s">
        <v>168</v>
      </c>
      <c r="AD2" s="10" t="s">
        <v>215</v>
      </c>
      <c r="AE2" s="10" t="s">
        <v>168</v>
      </c>
      <c r="AF2" s="10" t="s">
        <v>216</v>
      </c>
      <c r="AG2" s="59" t="s">
        <v>168</v>
      </c>
      <c r="AH2" s="10" t="s">
        <v>217</v>
      </c>
      <c r="AI2" s="10" t="s">
        <v>168</v>
      </c>
      <c r="AJ2" s="10" t="s">
        <v>218</v>
      </c>
      <c r="AK2" s="10" t="s">
        <v>168</v>
      </c>
      <c r="AL2" s="62" t="s">
        <v>225</v>
      </c>
      <c r="AM2" s="63" t="s">
        <v>168</v>
      </c>
      <c r="AN2" s="62" t="s">
        <v>2</v>
      </c>
      <c r="AO2" s="11" t="s">
        <v>168</v>
      </c>
      <c r="AP2" s="62" t="s">
        <v>226</v>
      </c>
      <c r="AQ2" s="63" t="s">
        <v>168</v>
      </c>
      <c r="AR2" s="65" t="s">
        <v>182</v>
      </c>
      <c r="AS2" s="11" t="s">
        <v>168</v>
      </c>
      <c r="AT2" s="65" t="s">
        <v>253</v>
      </c>
      <c r="AU2" s="63" t="s">
        <v>168</v>
      </c>
      <c r="AV2" s="65" t="s">
        <v>256</v>
      </c>
      <c r="AW2" s="11" t="s">
        <v>168</v>
      </c>
      <c r="AX2" s="65" t="s">
        <v>257</v>
      </c>
      <c r="AY2" s="63" t="s">
        <v>168</v>
      </c>
      <c r="AZ2" s="25" t="s">
        <v>2</v>
      </c>
      <c r="BA2" s="11" t="s">
        <v>168</v>
      </c>
      <c r="BB2" s="25" t="s">
        <v>179</v>
      </c>
      <c r="BC2" s="11" t="s">
        <v>168</v>
      </c>
      <c r="BD2" s="25" t="s">
        <v>265</v>
      </c>
      <c r="BE2" s="11" t="s">
        <v>168</v>
      </c>
    </row>
    <row r="3" spans="1:57">
      <c r="A3" s="1">
        <v>1</v>
      </c>
      <c r="B3" s="2" t="s">
        <v>126</v>
      </c>
      <c r="C3" s="19" t="s">
        <v>14</v>
      </c>
      <c r="D3" s="51">
        <f t="shared" ref="D3:D43" si="0">IF(FLOOR(2014-MID(E3,7,4),10)&lt;40,0,FLOOR(2014-MID(E3,7,4),10))</f>
        <v>50</v>
      </c>
      <c r="E3" s="49" t="s">
        <v>127</v>
      </c>
      <c r="F3" s="14"/>
      <c r="G3" s="19"/>
      <c r="H3" s="15"/>
      <c r="I3" s="1"/>
      <c r="J3" s="15"/>
      <c r="K3" s="1"/>
      <c r="L3" s="15"/>
      <c r="M3" s="1"/>
      <c r="N3" s="15"/>
      <c r="O3" s="1"/>
      <c r="P3" s="15"/>
      <c r="Q3" s="1"/>
      <c r="R3" s="15"/>
      <c r="S3" s="1"/>
      <c r="T3" s="15">
        <v>0.1075</v>
      </c>
      <c r="U3" s="1">
        <v>8</v>
      </c>
      <c r="V3" s="60"/>
      <c r="W3" s="1"/>
      <c r="X3" s="60"/>
      <c r="Y3" s="40"/>
      <c r="Z3" s="60"/>
      <c r="AA3" s="1"/>
      <c r="AB3" s="60"/>
      <c r="AC3" s="1"/>
      <c r="AD3" s="60"/>
      <c r="AE3" s="1"/>
      <c r="AF3" s="60"/>
      <c r="AG3" s="40"/>
      <c r="AH3" s="60"/>
      <c r="AI3" s="1"/>
      <c r="AJ3" s="60"/>
      <c r="AK3" s="1"/>
      <c r="AL3" s="15"/>
      <c r="AM3" s="1"/>
      <c r="AN3" s="15"/>
      <c r="AO3" s="1"/>
      <c r="AP3" s="15">
        <v>0.12883101851851853</v>
      </c>
      <c r="AQ3" s="1">
        <v>23</v>
      </c>
      <c r="AR3" s="15"/>
      <c r="AS3" s="1"/>
      <c r="AT3" s="15"/>
      <c r="AU3" s="1"/>
      <c r="AV3" s="15">
        <v>3.3796296296296297E-2</v>
      </c>
      <c r="AW3" s="1">
        <v>23</v>
      </c>
      <c r="AX3" s="15"/>
      <c r="AY3" s="1"/>
      <c r="AZ3" s="15"/>
      <c r="BB3" s="15"/>
      <c r="BD3" s="15"/>
    </row>
    <row r="4" spans="1:57">
      <c r="A4" s="1">
        <v>2</v>
      </c>
      <c r="B4" s="16" t="s">
        <v>128</v>
      </c>
      <c r="C4" s="20" t="s">
        <v>14</v>
      </c>
      <c r="D4" s="51">
        <f t="shared" si="0"/>
        <v>40</v>
      </c>
      <c r="E4" s="47" t="s">
        <v>129</v>
      </c>
      <c r="F4" s="17"/>
      <c r="G4" s="1"/>
      <c r="H4" s="15"/>
      <c r="I4" s="1"/>
      <c r="J4" s="15"/>
      <c r="K4" s="1"/>
      <c r="L4" s="15"/>
      <c r="M4" s="1"/>
      <c r="N4" s="15"/>
      <c r="O4" s="1"/>
      <c r="P4" s="15"/>
      <c r="Q4" s="1"/>
      <c r="R4" s="15"/>
      <c r="S4" s="1"/>
      <c r="T4" s="15"/>
      <c r="U4" s="1"/>
      <c r="V4" s="60"/>
      <c r="W4" s="1"/>
      <c r="X4" s="60"/>
      <c r="Y4" s="40"/>
      <c r="Z4" s="60"/>
      <c r="AA4" s="1"/>
      <c r="AB4" s="60"/>
      <c r="AC4" s="1"/>
      <c r="AD4" s="60"/>
      <c r="AE4" s="1"/>
      <c r="AF4" s="60"/>
      <c r="AG4" s="40"/>
      <c r="AH4" s="60"/>
      <c r="AI4" s="1"/>
      <c r="AJ4" s="60"/>
      <c r="AK4" s="1"/>
      <c r="AL4" s="15"/>
      <c r="AM4" s="1"/>
      <c r="AN4" s="15"/>
      <c r="AO4" s="1"/>
      <c r="AP4" s="15"/>
      <c r="AQ4" s="1"/>
      <c r="AR4" s="15"/>
      <c r="AS4" s="1"/>
      <c r="AT4" s="15"/>
      <c r="AU4" s="1"/>
      <c r="AV4" s="15"/>
      <c r="AW4" s="1"/>
      <c r="AX4" s="15"/>
      <c r="AY4" s="1"/>
      <c r="AZ4" s="15"/>
      <c r="BB4" s="15"/>
      <c r="BD4" s="15"/>
    </row>
    <row r="5" spans="1:57">
      <c r="A5" s="1">
        <v>3</v>
      </c>
      <c r="B5" s="16" t="s">
        <v>104</v>
      </c>
      <c r="C5" s="20" t="s">
        <v>14</v>
      </c>
      <c r="D5" s="51">
        <f t="shared" si="0"/>
        <v>0</v>
      </c>
      <c r="E5" s="47" t="s">
        <v>105</v>
      </c>
      <c r="F5" s="15"/>
      <c r="G5" s="1"/>
      <c r="H5" s="15"/>
      <c r="I5" s="1"/>
      <c r="J5" s="15"/>
      <c r="K5" s="1"/>
      <c r="L5" s="15"/>
      <c r="M5" s="1"/>
      <c r="N5" s="15"/>
      <c r="O5" s="1"/>
      <c r="P5" s="15">
        <v>4.8912037037037039E-2</v>
      </c>
      <c r="Q5" s="1">
        <v>13</v>
      </c>
      <c r="R5" s="15"/>
      <c r="S5" s="1"/>
      <c r="T5" s="15">
        <v>9.6759259259259253E-2</v>
      </c>
      <c r="U5" s="1">
        <v>12</v>
      </c>
      <c r="V5" s="60"/>
      <c r="W5" s="1"/>
      <c r="X5" s="60"/>
      <c r="Y5" s="40"/>
      <c r="Z5" s="60"/>
      <c r="AA5" s="1"/>
      <c r="AB5" s="60"/>
      <c r="AC5" s="1"/>
      <c r="AD5" s="60"/>
      <c r="AE5" s="1"/>
      <c r="AF5" s="60"/>
      <c r="AG5" s="40"/>
      <c r="AH5" s="60"/>
      <c r="AI5" s="1"/>
      <c r="AJ5" s="60"/>
      <c r="AK5" s="1"/>
      <c r="AL5" s="15"/>
      <c r="AM5" s="1"/>
      <c r="AN5" s="15">
        <v>4.7824074074074074E-2</v>
      </c>
      <c r="AO5" s="1">
        <v>14</v>
      </c>
      <c r="AP5" s="15"/>
      <c r="AQ5" s="1"/>
      <c r="AR5" s="15"/>
      <c r="AS5" s="1"/>
      <c r="AT5" s="15"/>
      <c r="AU5" s="1"/>
      <c r="AV5" s="15"/>
      <c r="AW5" s="1"/>
      <c r="AX5" s="15"/>
      <c r="AY5" s="1"/>
      <c r="AZ5" s="15"/>
      <c r="BB5" s="15"/>
      <c r="BD5" s="15"/>
    </row>
    <row r="6" spans="1:57">
      <c r="A6" s="1">
        <v>4</v>
      </c>
      <c r="B6" s="16" t="s">
        <v>48</v>
      </c>
      <c r="C6" s="20" t="s">
        <v>14</v>
      </c>
      <c r="D6" s="51">
        <f t="shared" si="0"/>
        <v>50</v>
      </c>
      <c r="E6" s="47" t="s">
        <v>49</v>
      </c>
      <c r="F6" s="17"/>
      <c r="G6" s="1"/>
      <c r="H6" s="15"/>
      <c r="I6" s="1"/>
      <c r="J6" s="15"/>
      <c r="K6" s="1"/>
      <c r="L6" s="15">
        <v>3.6979166666666667E-2</v>
      </c>
      <c r="M6" s="1">
        <v>24</v>
      </c>
      <c r="N6" s="15"/>
      <c r="O6" s="1"/>
      <c r="P6" s="15"/>
      <c r="Q6" s="1"/>
      <c r="R6" s="15"/>
      <c r="S6" s="1"/>
      <c r="T6" s="15">
        <v>8.0833333333333326E-2</v>
      </c>
      <c r="U6" s="1">
        <v>16</v>
      </c>
      <c r="V6" s="60"/>
      <c r="W6" s="1"/>
      <c r="X6" s="60"/>
      <c r="Y6" s="40"/>
      <c r="Z6" s="60"/>
      <c r="AA6" s="1"/>
      <c r="AB6" s="60"/>
      <c r="AC6" s="1"/>
      <c r="AD6" s="60"/>
      <c r="AE6" s="1"/>
      <c r="AF6" s="60"/>
      <c r="AG6" s="40"/>
      <c r="AH6" s="60"/>
      <c r="AI6" s="1"/>
      <c r="AJ6" s="60"/>
      <c r="AK6" s="1"/>
      <c r="AL6" s="15"/>
      <c r="AM6" s="1"/>
      <c r="AN6" s="15"/>
      <c r="AO6" s="1"/>
      <c r="AP6" s="15"/>
      <c r="AQ6" s="1"/>
      <c r="AR6" s="15"/>
      <c r="AS6" s="1"/>
      <c r="AT6" s="15"/>
      <c r="AU6" s="1"/>
      <c r="AV6" s="15"/>
      <c r="AW6" s="1"/>
      <c r="AX6" s="15"/>
      <c r="AY6" s="1"/>
      <c r="AZ6" s="15"/>
      <c r="BB6" s="15"/>
      <c r="BD6" s="15"/>
    </row>
    <row r="7" spans="1:57">
      <c r="A7" s="1">
        <v>5</v>
      </c>
      <c r="B7" s="16" t="s">
        <v>80</v>
      </c>
      <c r="C7" s="20" t="s">
        <v>14</v>
      </c>
      <c r="D7" s="51">
        <f t="shared" si="0"/>
        <v>40</v>
      </c>
      <c r="E7" s="47" t="s">
        <v>81</v>
      </c>
      <c r="F7" s="15"/>
      <c r="G7" s="1"/>
      <c r="H7" s="15"/>
      <c r="I7" s="1"/>
      <c r="J7" s="15"/>
      <c r="K7" s="1"/>
      <c r="L7" s="15"/>
      <c r="M7" s="1"/>
      <c r="N7" s="15"/>
      <c r="O7" s="1"/>
      <c r="P7" s="15"/>
      <c r="Q7" s="1"/>
      <c r="R7" s="15">
        <v>8.4652777777777785E-2</v>
      </c>
      <c r="S7" s="1">
        <v>22</v>
      </c>
      <c r="T7" s="15"/>
      <c r="U7" s="1"/>
      <c r="V7" s="60"/>
      <c r="W7" s="1"/>
      <c r="X7" s="60"/>
      <c r="Y7" s="40"/>
      <c r="Z7" s="60"/>
      <c r="AA7" s="1"/>
      <c r="AB7" s="60"/>
      <c r="AC7" s="1"/>
      <c r="AD7" s="60"/>
      <c r="AE7" s="1"/>
      <c r="AF7" s="60"/>
      <c r="AG7" s="40"/>
      <c r="AH7" s="60"/>
      <c r="AI7" s="1"/>
      <c r="AJ7" s="60"/>
      <c r="AK7" s="1"/>
      <c r="AL7" s="15"/>
      <c r="AM7" s="1"/>
      <c r="AN7" s="15"/>
      <c r="AO7" s="1"/>
      <c r="AP7" s="15"/>
      <c r="AQ7" s="1"/>
      <c r="AR7" s="15"/>
      <c r="AS7" s="1"/>
      <c r="AT7" s="15"/>
      <c r="AU7" s="1"/>
      <c r="AV7" s="15"/>
      <c r="AW7" s="1"/>
      <c r="AX7" s="15"/>
      <c r="AY7" s="1"/>
      <c r="AZ7" s="15"/>
      <c r="BB7" s="15"/>
      <c r="BD7" s="15"/>
    </row>
    <row r="8" spans="1:57">
      <c r="A8" s="1">
        <v>6</v>
      </c>
      <c r="B8" s="16" t="s">
        <v>130</v>
      </c>
      <c r="C8" s="20" t="s">
        <v>14</v>
      </c>
      <c r="D8" s="51">
        <f t="shared" si="0"/>
        <v>50</v>
      </c>
      <c r="E8" s="47" t="s">
        <v>131</v>
      </c>
      <c r="F8" s="17"/>
      <c r="G8" s="1"/>
      <c r="H8" s="15"/>
      <c r="I8" s="1"/>
      <c r="J8" s="15"/>
      <c r="K8" s="1"/>
      <c r="L8" s="15"/>
      <c r="M8" s="1"/>
      <c r="N8" s="15"/>
      <c r="O8" s="1"/>
      <c r="P8" s="15"/>
      <c r="Q8" s="1"/>
      <c r="R8" s="15"/>
      <c r="S8" s="1"/>
      <c r="T8" s="15">
        <v>0.11186342592592592</v>
      </c>
      <c r="U8" s="1">
        <v>7</v>
      </c>
      <c r="V8" s="60"/>
      <c r="W8" s="1"/>
      <c r="X8" s="60"/>
      <c r="Y8" s="40"/>
      <c r="Z8" s="60"/>
      <c r="AA8" s="1"/>
      <c r="AB8" s="60"/>
      <c r="AC8" s="1"/>
      <c r="AD8" s="60"/>
      <c r="AE8" s="1"/>
      <c r="AF8" s="60"/>
      <c r="AG8" s="40"/>
      <c r="AH8" s="60"/>
      <c r="AI8" s="1"/>
      <c r="AJ8" s="60"/>
      <c r="AK8" s="1"/>
      <c r="AL8" s="15"/>
      <c r="AM8" s="1"/>
      <c r="AN8" s="15"/>
      <c r="AO8" s="1"/>
      <c r="AP8" s="15"/>
      <c r="AQ8" s="1"/>
      <c r="AR8" s="15"/>
      <c r="AS8" s="1"/>
      <c r="AT8" s="15"/>
      <c r="AU8" s="1"/>
      <c r="AV8" s="15"/>
      <c r="AW8" s="1"/>
      <c r="AX8" s="15"/>
      <c r="AY8" s="1"/>
    </row>
    <row r="9" spans="1:57">
      <c r="A9" s="1">
        <v>7</v>
      </c>
      <c r="B9" s="16" t="s">
        <v>31</v>
      </c>
      <c r="C9" s="20" t="s">
        <v>14</v>
      </c>
      <c r="D9" s="51">
        <f t="shared" si="0"/>
        <v>50</v>
      </c>
      <c r="E9" s="47" t="s">
        <v>32</v>
      </c>
      <c r="F9" s="17"/>
      <c r="G9" s="1"/>
      <c r="H9" s="15"/>
      <c r="I9" s="1"/>
      <c r="J9" s="15"/>
      <c r="K9" s="1"/>
      <c r="L9" s="15"/>
      <c r="M9" s="1"/>
      <c r="N9" s="15">
        <v>8.6087962962962963E-2</v>
      </c>
      <c r="O9" s="1">
        <v>24</v>
      </c>
      <c r="P9" s="15"/>
      <c r="Q9" s="1"/>
      <c r="R9" s="15"/>
      <c r="S9" s="1"/>
      <c r="T9" s="15">
        <v>9.9120370370370373E-2</v>
      </c>
      <c r="U9" s="1">
        <v>11</v>
      </c>
      <c r="V9" s="60"/>
      <c r="W9" s="1"/>
      <c r="X9" s="60"/>
      <c r="Y9" s="40"/>
      <c r="Z9" s="60"/>
      <c r="AA9" s="1"/>
      <c r="AB9" s="60"/>
      <c r="AC9" s="1"/>
      <c r="AD9" s="60"/>
      <c r="AE9" s="1"/>
      <c r="AF9" s="60"/>
      <c r="AG9" s="40"/>
      <c r="AH9" s="60"/>
      <c r="AI9" s="1"/>
      <c r="AJ9" s="60"/>
      <c r="AK9" s="1"/>
      <c r="AL9" s="15"/>
      <c r="AM9" s="1"/>
      <c r="AN9" s="15">
        <v>3.9548611111111111E-2</v>
      </c>
      <c r="AO9" s="1">
        <v>20</v>
      </c>
      <c r="AP9" s="15"/>
      <c r="AQ9" s="1"/>
      <c r="AR9" s="15"/>
      <c r="AS9" s="1"/>
      <c r="AT9" s="15"/>
      <c r="AU9" s="1"/>
      <c r="AV9" s="15">
        <v>3.1469907407407412E-2</v>
      </c>
      <c r="AW9" s="1">
        <v>24</v>
      </c>
      <c r="AX9" s="15"/>
      <c r="AY9" s="1"/>
      <c r="AZ9" s="15">
        <v>3.9490740740740743E-2</v>
      </c>
      <c r="BA9" s="1">
        <v>20</v>
      </c>
      <c r="BB9" s="15"/>
      <c r="BD9" s="15"/>
    </row>
    <row r="10" spans="1:57">
      <c r="A10" s="1">
        <v>8</v>
      </c>
      <c r="B10" s="16" t="s">
        <v>106</v>
      </c>
      <c r="C10" s="20" t="s">
        <v>14</v>
      </c>
      <c r="D10" s="51">
        <f t="shared" si="0"/>
        <v>40</v>
      </c>
      <c r="E10" s="47" t="s">
        <v>107</v>
      </c>
      <c r="F10" s="17"/>
      <c r="G10" s="1"/>
      <c r="H10" s="15"/>
      <c r="I10" s="1"/>
      <c r="J10" s="15"/>
      <c r="K10" s="1"/>
      <c r="L10" s="15"/>
      <c r="M10" s="1"/>
      <c r="N10" s="15"/>
      <c r="O10" s="1"/>
      <c r="P10" s="15"/>
      <c r="Q10" s="1"/>
      <c r="R10" s="15"/>
      <c r="S10" s="1"/>
      <c r="T10" s="15"/>
      <c r="U10" s="1"/>
      <c r="V10" s="60"/>
      <c r="W10" s="1"/>
      <c r="X10" s="60"/>
      <c r="Y10" s="40"/>
      <c r="Z10" s="60"/>
      <c r="AA10" s="1"/>
      <c r="AB10" s="60"/>
      <c r="AC10" s="1"/>
      <c r="AD10" s="60"/>
      <c r="AE10" s="1"/>
      <c r="AF10" s="60"/>
      <c r="AG10" s="40"/>
      <c r="AH10" s="60"/>
      <c r="AI10" s="1"/>
      <c r="AJ10" s="60"/>
      <c r="AK10" s="1"/>
      <c r="AL10" s="15"/>
      <c r="AM10" s="1"/>
      <c r="AN10" s="15"/>
      <c r="AO10" s="1"/>
      <c r="AP10" s="15"/>
      <c r="AQ10" s="1"/>
      <c r="AR10" s="15"/>
      <c r="AS10" s="1"/>
      <c r="AT10" s="15"/>
      <c r="AU10" s="1"/>
      <c r="AV10" s="15"/>
      <c r="AW10" s="1"/>
      <c r="AX10" s="15"/>
      <c r="AY10" s="1"/>
      <c r="AZ10" s="15"/>
      <c r="BB10" s="15"/>
      <c r="BD10" s="15"/>
    </row>
    <row r="11" spans="1:57">
      <c r="A11" s="1">
        <v>9</v>
      </c>
      <c r="B11" s="16" t="s">
        <v>51</v>
      </c>
      <c r="C11" s="20" t="s">
        <v>14</v>
      </c>
      <c r="D11" s="51">
        <f t="shared" si="0"/>
        <v>0</v>
      </c>
      <c r="E11" s="47" t="s">
        <v>52</v>
      </c>
      <c r="F11" s="17"/>
      <c r="G11" s="1"/>
      <c r="H11" s="15">
        <v>7.7430555555555558E-2</v>
      </c>
      <c r="I11" s="1">
        <v>24</v>
      </c>
      <c r="J11" s="15"/>
      <c r="K11" s="1"/>
      <c r="L11" s="15">
        <v>3.5046296296296298E-2</v>
      </c>
      <c r="M11" s="1">
        <v>25</v>
      </c>
      <c r="N11" s="15"/>
      <c r="O11" s="1"/>
      <c r="P11" s="15">
        <v>3.9525462962962964E-2</v>
      </c>
      <c r="Q11" s="1">
        <v>22</v>
      </c>
      <c r="R11" s="15"/>
      <c r="S11" s="1"/>
      <c r="T11" s="15"/>
      <c r="U11" s="1"/>
      <c r="V11" s="60">
        <v>9.1238425925925916E-4</v>
      </c>
      <c r="W11" s="1">
        <v>25</v>
      </c>
      <c r="X11" s="60">
        <v>2.4796296296296298E-3</v>
      </c>
      <c r="Y11" s="40">
        <v>24</v>
      </c>
      <c r="Z11" s="60"/>
      <c r="AA11" s="1"/>
      <c r="AB11" s="60">
        <v>1.7654513888888886E-2</v>
      </c>
      <c r="AC11" s="1">
        <v>24</v>
      </c>
      <c r="AD11" s="60">
        <v>1.0069444444444444E-3</v>
      </c>
      <c r="AE11" s="1">
        <v>24</v>
      </c>
      <c r="AF11" s="60">
        <v>2.5000000000000001E-3</v>
      </c>
      <c r="AG11" s="40">
        <v>23</v>
      </c>
      <c r="AH11" s="60">
        <v>5.1736111111111115E-3</v>
      </c>
      <c r="AI11" s="1">
        <v>22</v>
      </c>
      <c r="AJ11" s="60">
        <v>1.8020833333333333E-2</v>
      </c>
      <c r="AK11" s="1">
        <v>22</v>
      </c>
      <c r="AL11" s="15"/>
      <c r="AM11" s="1"/>
      <c r="AN11" s="15"/>
      <c r="AO11" s="1"/>
      <c r="AP11" s="15"/>
      <c r="AQ11" s="1"/>
      <c r="AR11" s="15"/>
      <c r="AS11" s="1"/>
      <c r="AT11" s="15">
        <v>6.958333333333333E-2</v>
      </c>
      <c r="AU11" s="1">
        <v>25</v>
      </c>
      <c r="AV11" s="15"/>
      <c r="AW11" s="1"/>
      <c r="AX11" s="15">
        <v>4.7523148148148148E-2</v>
      </c>
      <c r="AY11" s="1">
        <v>24</v>
      </c>
      <c r="AZ11" s="15"/>
      <c r="BB11" s="15">
        <v>8.2847222222222225E-2</v>
      </c>
      <c r="BC11" s="1">
        <v>24</v>
      </c>
      <c r="BD11" s="15"/>
    </row>
    <row r="12" spans="1:57">
      <c r="A12" s="1">
        <v>10</v>
      </c>
      <c r="B12" s="16" t="s">
        <v>33</v>
      </c>
      <c r="C12" s="20" t="s">
        <v>14</v>
      </c>
      <c r="D12" s="51">
        <f t="shared" si="0"/>
        <v>60</v>
      </c>
      <c r="E12" s="47" t="s">
        <v>34</v>
      </c>
      <c r="F12" s="17"/>
      <c r="G12" s="1"/>
      <c r="H12" s="15"/>
      <c r="I12" s="1"/>
      <c r="J12" s="15"/>
      <c r="K12" s="1"/>
      <c r="L12" s="15"/>
      <c r="M12" s="1"/>
      <c r="N12" s="15">
        <v>8.0474537037037039E-2</v>
      </c>
      <c r="O12" s="1">
        <v>25</v>
      </c>
      <c r="P12" s="15"/>
      <c r="Q12" s="1"/>
      <c r="R12" s="15"/>
      <c r="S12" s="1"/>
      <c r="T12" s="15">
        <v>8.4814814814814801E-2</v>
      </c>
      <c r="U12" s="1">
        <v>14</v>
      </c>
      <c r="V12" s="60"/>
      <c r="W12" s="1"/>
      <c r="X12" s="60"/>
      <c r="Y12" s="40"/>
      <c r="Z12" s="60"/>
      <c r="AA12" s="1"/>
      <c r="AB12" s="60"/>
      <c r="AC12" s="1"/>
      <c r="AD12" s="60"/>
      <c r="AE12" s="1"/>
      <c r="AF12" s="60"/>
      <c r="AG12" s="40"/>
      <c r="AH12" s="60"/>
      <c r="AI12" s="1"/>
      <c r="AJ12" s="60"/>
      <c r="AK12" s="1"/>
      <c r="AL12" s="15"/>
      <c r="AM12" s="1"/>
      <c r="AN12" s="15">
        <v>3.5833333333333335E-2</v>
      </c>
      <c r="AO12" s="1">
        <v>23</v>
      </c>
      <c r="AP12" s="15"/>
      <c r="AQ12" s="1"/>
      <c r="AR12" s="15"/>
      <c r="AS12" s="1"/>
      <c r="AT12" s="15"/>
      <c r="AU12" s="1"/>
      <c r="AV12" s="15"/>
      <c r="AW12" s="1"/>
      <c r="AX12" s="15"/>
      <c r="AY12" s="1"/>
      <c r="AZ12" s="15"/>
      <c r="BB12" s="15">
        <v>8.3368055555555556E-2</v>
      </c>
      <c r="BC12" s="1">
        <v>23</v>
      </c>
      <c r="BD12" s="15"/>
    </row>
    <row r="13" spans="1:57">
      <c r="A13" s="1">
        <v>11</v>
      </c>
      <c r="B13" s="16" t="s">
        <v>84</v>
      </c>
      <c r="C13" s="20" t="s">
        <v>14</v>
      </c>
      <c r="D13" s="51">
        <f t="shared" si="0"/>
        <v>50</v>
      </c>
      <c r="E13" s="47" t="s">
        <v>85</v>
      </c>
      <c r="F13" s="17"/>
      <c r="G13" s="1"/>
      <c r="H13" s="15"/>
      <c r="I13" s="1"/>
      <c r="J13" s="15"/>
      <c r="K13" s="1"/>
      <c r="L13" s="15"/>
      <c r="M13" s="1"/>
      <c r="N13" s="15"/>
      <c r="O13" s="1"/>
      <c r="P13" s="15"/>
      <c r="Q13" s="1"/>
      <c r="R13" s="15"/>
      <c r="S13" s="1"/>
      <c r="T13" s="15"/>
      <c r="U13" s="1"/>
      <c r="V13" s="60"/>
      <c r="W13" s="1"/>
      <c r="X13" s="60"/>
      <c r="Y13" s="40"/>
      <c r="Z13" s="60"/>
      <c r="AA13" s="1"/>
      <c r="AB13" s="60"/>
      <c r="AC13" s="1"/>
      <c r="AD13" s="60"/>
      <c r="AE13" s="1"/>
      <c r="AF13" s="60"/>
      <c r="AG13" s="40"/>
      <c r="AH13" s="60"/>
      <c r="AI13" s="1"/>
      <c r="AJ13" s="60"/>
      <c r="AK13" s="1"/>
      <c r="AL13" s="15"/>
      <c r="AM13" s="1"/>
      <c r="AN13" s="15"/>
      <c r="AO13" s="1"/>
      <c r="AP13" s="15"/>
      <c r="AQ13" s="1"/>
      <c r="AR13" s="15"/>
      <c r="AS13" s="1"/>
      <c r="AT13" s="15"/>
      <c r="AU13" s="1"/>
      <c r="AV13" s="15"/>
      <c r="AW13" s="1"/>
      <c r="AX13" s="15"/>
      <c r="AY13" s="1"/>
      <c r="AZ13" s="15"/>
      <c r="BB13" s="15"/>
      <c r="BD13" s="15"/>
    </row>
    <row r="14" spans="1:57">
      <c r="A14" s="1">
        <v>12</v>
      </c>
      <c r="B14" s="16" t="s">
        <v>73</v>
      </c>
      <c r="C14" s="20" t="s">
        <v>14</v>
      </c>
      <c r="D14" s="51">
        <f t="shared" si="0"/>
        <v>40</v>
      </c>
      <c r="E14" s="47" t="s">
        <v>74</v>
      </c>
      <c r="F14" s="17"/>
      <c r="G14" s="1"/>
      <c r="H14" s="15"/>
      <c r="I14" s="1"/>
      <c r="J14" s="15">
        <v>1.6655092592592593E-2</v>
      </c>
      <c r="K14" s="1">
        <v>25</v>
      </c>
      <c r="L14" s="15"/>
      <c r="M14" s="1"/>
      <c r="N14" s="15"/>
      <c r="O14" s="1"/>
      <c r="P14" s="15"/>
      <c r="Q14" s="1"/>
      <c r="R14" s="15"/>
      <c r="S14" s="1"/>
      <c r="T14" s="15">
        <v>7.0694444444444449E-2</v>
      </c>
      <c r="U14" s="1">
        <v>22</v>
      </c>
      <c r="V14" s="60"/>
      <c r="W14" s="1"/>
      <c r="X14" s="60"/>
      <c r="Y14" s="40"/>
      <c r="Z14" s="60"/>
      <c r="AA14" s="1"/>
      <c r="AB14" s="60"/>
      <c r="AC14" s="1"/>
      <c r="AD14" s="60"/>
      <c r="AE14" s="1"/>
      <c r="AF14" s="60"/>
      <c r="AG14" s="40"/>
      <c r="AH14" s="60"/>
      <c r="AI14" s="1"/>
      <c r="AJ14" s="60">
        <v>1.3738425925925926E-2</v>
      </c>
      <c r="AK14" s="1">
        <v>24</v>
      </c>
      <c r="AL14" s="15"/>
      <c r="AM14" s="1"/>
      <c r="AN14" s="15"/>
      <c r="AO14" s="1"/>
      <c r="AP14" s="15"/>
      <c r="AQ14" s="1"/>
      <c r="AR14" s="15"/>
      <c r="AS14" s="1"/>
      <c r="AT14" s="15"/>
      <c r="AU14" s="1"/>
      <c r="AV14" s="15"/>
      <c r="AW14" s="1"/>
      <c r="AX14" s="15"/>
      <c r="AY14" s="1"/>
      <c r="AZ14" s="15"/>
      <c r="BB14" s="15"/>
      <c r="BD14" s="15"/>
    </row>
    <row r="15" spans="1:57">
      <c r="A15" s="1">
        <v>13</v>
      </c>
      <c r="B15" s="16" t="s">
        <v>13</v>
      </c>
      <c r="C15" s="20" t="s">
        <v>14</v>
      </c>
      <c r="D15" s="51">
        <f t="shared" si="0"/>
        <v>50</v>
      </c>
      <c r="E15" s="47" t="s">
        <v>15</v>
      </c>
      <c r="F15" s="15"/>
      <c r="G15" s="1"/>
      <c r="H15" s="15"/>
      <c r="I15" s="1"/>
      <c r="J15" s="15"/>
      <c r="K15" s="1"/>
      <c r="L15" s="15"/>
      <c r="M15" s="1"/>
      <c r="N15" s="15"/>
      <c r="O15" s="1"/>
      <c r="P15" s="15">
        <v>4.520833333333333E-2</v>
      </c>
      <c r="Q15" s="1">
        <v>15</v>
      </c>
      <c r="R15" s="15"/>
      <c r="S15" s="1"/>
      <c r="T15" s="15"/>
      <c r="U15" s="1"/>
      <c r="V15" s="60"/>
      <c r="W15" s="1"/>
      <c r="X15" s="60"/>
      <c r="Y15" s="40"/>
      <c r="Z15" s="60"/>
      <c r="AA15" s="1"/>
      <c r="AB15" s="60"/>
      <c r="AC15" s="1"/>
      <c r="AD15" s="60"/>
      <c r="AE15" s="1"/>
      <c r="AF15" s="60"/>
      <c r="AG15" s="40"/>
      <c r="AH15" s="60"/>
      <c r="AI15" s="1"/>
      <c r="AJ15" s="60"/>
      <c r="AK15" s="1"/>
      <c r="AL15" s="15"/>
      <c r="AM15" s="1"/>
      <c r="AN15" s="15">
        <v>3.6932870370370366E-2</v>
      </c>
      <c r="AO15" s="1">
        <v>22</v>
      </c>
      <c r="AP15" s="15"/>
      <c r="AQ15" s="1"/>
      <c r="AR15" s="15">
        <v>4.2337962962962966E-2</v>
      </c>
      <c r="AS15" s="1">
        <v>23</v>
      </c>
      <c r="AT15" s="15"/>
      <c r="AU15" s="1"/>
      <c r="AV15" s="15">
        <v>2.9814814814814811E-2</v>
      </c>
      <c r="AW15" s="1">
        <v>25</v>
      </c>
      <c r="AX15" s="15"/>
      <c r="AY15" s="1"/>
      <c r="AZ15" s="15"/>
      <c r="BB15" s="15"/>
      <c r="BD15" s="15"/>
    </row>
    <row r="16" spans="1:57">
      <c r="A16" s="1">
        <v>14</v>
      </c>
      <c r="B16" s="16" t="s">
        <v>53</v>
      </c>
      <c r="C16" s="20" t="s">
        <v>14</v>
      </c>
      <c r="D16" s="51">
        <f t="shared" si="0"/>
        <v>0</v>
      </c>
      <c r="E16" s="47" t="s">
        <v>54</v>
      </c>
      <c r="F16" s="17"/>
      <c r="G16" s="1"/>
      <c r="H16" s="15"/>
      <c r="I16" s="1"/>
      <c r="J16" s="15"/>
      <c r="K16" s="1"/>
      <c r="L16" s="15"/>
      <c r="M16" s="1"/>
      <c r="N16" s="15"/>
      <c r="O16" s="1"/>
      <c r="P16" s="15"/>
      <c r="Q16" s="1"/>
      <c r="R16" s="15"/>
      <c r="S16" s="1"/>
      <c r="T16" s="15">
        <v>7.0706018518518529E-2</v>
      </c>
      <c r="U16" s="1">
        <v>21</v>
      </c>
      <c r="V16" s="60"/>
      <c r="W16" s="1"/>
      <c r="X16" s="60"/>
      <c r="Y16" s="40"/>
      <c r="Z16" s="60"/>
      <c r="AA16" s="1"/>
      <c r="AB16" s="60"/>
      <c r="AC16" s="1"/>
      <c r="AD16" s="60"/>
      <c r="AE16" s="1"/>
      <c r="AF16" s="60"/>
      <c r="AG16" s="40"/>
      <c r="AH16" s="60"/>
      <c r="AI16" s="1"/>
      <c r="AJ16" s="60"/>
      <c r="AK16" s="1"/>
      <c r="AL16" s="15"/>
      <c r="AM16" s="1"/>
      <c r="AN16" s="15">
        <v>3.2835648148148149E-2</v>
      </c>
      <c r="AO16" s="1">
        <v>25</v>
      </c>
      <c r="AP16" s="15"/>
      <c r="AQ16" s="1"/>
      <c r="AR16" s="15"/>
      <c r="AS16" s="1"/>
      <c r="AT16" s="15"/>
      <c r="AU16" s="1"/>
      <c r="AV16" s="15"/>
      <c r="AW16" s="1"/>
      <c r="AX16" s="15"/>
      <c r="AY16" s="1"/>
      <c r="AZ16" s="15">
        <v>3.2384259259259258E-2</v>
      </c>
      <c r="BA16" s="1">
        <v>24</v>
      </c>
      <c r="BB16" s="15"/>
      <c r="BD16" s="15"/>
    </row>
    <row r="17" spans="1:56">
      <c r="A17" s="1">
        <v>15</v>
      </c>
      <c r="B17" s="16" t="s">
        <v>75</v>
      </c>
      <c r="C17" s="20" t="s">
        <v>14</v>
      </c>
      <c r="D17" s="51">
        <f t="shared" si="0"/>
        <v>40</v>
      </c>
      <c r="E17" s="47" t="s">
        <v>76</v>
      </c>
      <c r="F17" s="15"/>
      <c r="G17" s="1"/>
      <c r="H17" s="15"/>
      <c r="I17" s="1"/>
      <c r="J17" s="15">
        <v>2.3657407407407408E-2</v>
      </c>
      <c r="K17" s="1">
        <v>22</v>
      </c>
      <c r="L17" s="15"/>
      <c r="M17" s="1"/>
      <c r="N17" s="15"/>
      <c r="O17" s="1"/>
      <c r="P17" s="15"/>
      <c r="Q17" s="1"/>
      <c r="R17" s="15"/>
      <c r="S17" s="1"/>
      <c r="T17" s="15"/>
      <c r="U17" s="1"/>
      <c r="V17" s="60"/>
      <c r="W17" s="1"/>
      <c r="X17" s="60"/>
      <c r="Y17" s="40"/>
      <c r="Z17" s="60"/>
      <c r="AA17" s="1"/>
      <c r="AB17" s="60"/>
      <c r="AC17" s="1"/>
      <c r="AD17" s="60"/>
      <c r="AE17" s="1"/>
      <c r="AF17" s="60"/>
      <c r="AG17" s="40"/>
      <c r="AH17" s="60"/>
      <c r="AI17" s="1"/>
      <c r="AJ17" s="60"/>
      <c r="AK17" s="1"/>
      <c r="AL17" s="15"/>
      <c r="AM17" s="1"/>
      <c r="AN17" s="15"/>
      <c r="AO17" s="1"/>
      <c r="AP17" s="15"/>
      <c r="AQ17" s="1"/>
      <c r="AR17" s="15"/>
      <c r="AS17" s="1"/>
      <c r="AT17" s="15"/>
      <c r="AU17" s="1"/>
      <c r="AV17" s="15"/>
      <c r="AW17" s="1"/>
      <c r="AX17" s="15"/>
      <c r="AY17" s="1"/>
      <c r="AZ17" s="15"/>
      <c r="BB17" s="15"/>
      <c r="BD17" s="15"/>
    </row>
    <row r="18" spans="1:56">
      <c r="A18" s="1">
        <v>16</v>
      </c>
      <c r="B18" s="16" t="s">
        <v>86</v>
      </c>
      <c r="C18" s="20" t="s">
        <v>14</v>
      </c>
      <c r="D18" s="51">
        <f t="shared" si="0"/>
        <v>50</v>
      </c>
      <c r="E18" s="47" t="s">
        <v>87</v>
      </c>
      <c r="F18" s="17"/>
      <c r="G18" s="1"/>
      <c r="H18" s="15"/>
      <c r="I18" s="1"/>
      <c r="J18" s="15"/>
      <c r="K18" s="1"/>
      <c r="L18" s="15"/>
      <c r="M18" s="1"/>
      <c r="N18" s="15"/>
      <c r="O18" s="1"/>
      <c r="P18" s="15">
        <v>4.1909722222222223E-2</v>
      </c>
      <c r="Q18" s="1">
        <v>20</v>
      </c>
      <c r="R18" s="15"/>
      <c r="S18" s="1"/>
      <c r="T18" s="15"/>
      <c r="U18" s="1"/>
      <c r="V18" s="60"/>
      <c r="W18" s="1"/>
      <c r="X18" s="60"/>
      <c r="Y18" s="40"/>
      <c r="Z18" s="60"/>
      <c r="AA18" s="1"/>
      <c r="AB18" s="60"/>
      <c r="AC18" s="1"/>
      <c r="AD18" s="60"/>
      <c r="AE18" s="1"/>
      <c r="AF18" s="60"/>
      <c r="AG18" s="40"/>
      <c r="AH18" s="60"/>
      <c r="AI18" s="1"/>
      <c r="AJ18" s="60"/>
      <c r="AK18" s="1"/>
      <c r="AL18" s="15"/>
      <c r="AM18" s="1"/>
      <c r="AN18" s="15"/>
      <c r="AO18" s="1"/>
      <c r="AP18" s="15"/>
      <c r="AQ18" s="1"/>
      <c r="AR18" s="15"/>
      <c r="AS18" s="1"/>
      <c r="AT18" s="15"/>
      <c r="AU18" s="1"/>
      <c r="AV18" s="15"/>
      <c r="AW18" s="1"/>
      <c r="AX18" s="15"/>
      <c r="AY18" s="1"/>
      <c r="AZ18" s="15"/>
      <c r="BB18" s="15"/>
      <c r="BD18" s="15"/>
    </row>
    <row r="19" spans="1:56">
      <c r="A19" s="1">
        <v>17</v>
      </c>
      <c r="B19" s="16" t="s">
        <v>108</v>
      </c>
      <c r="C19" s="20" t="s">
        <v>14</v>
      </c>
      <c r="D19" s="51">
        <f t="shared" si="0"/>
        <v>50</v>
      </c>
      <c r="E19" s="47" t="s">
        <v>109</v>
      </c>
      <c r="F19" s="17"/>
      <c r="G19" s="1"/>
      <c r="H19" s="15"/>
      <c r="I19" s="1"/>
      <c r="J19" s="15"/>
      <c r="K19" s="1"/>
      <c r="L19" s="15"/>
      <c r="M19" s="1"/>
      <c r="N19" s="15"/>
      <c r="O19" s="1"/>
      <c r="P19" s="15">
        <v>4.2442129629629628E-2</v>
      </c>
      <c r="Q19" s="1">
        <v>18</v>
      </c>
      <c r="R19" s="15"/>
      <c r="S19" s="1"/>
      <c r="T19" s="15"/>
      <c r="U19" s="1"/>
      <c r="V19" s="60"/>
      <c r="W19" s="1"/>
      <c r="X19" s="60"/>
      <c r="Y19" s="40"/>
      <c r="Z19" s="60"/>
      <c r="AA19" s="1"/>
      <c r="AB19" s="60"/>
      <c r="AC19" s="1"/>
      <c r="AD19" s="60"/>
      <c r="AE19" s="1"/>
      <c r="AF19" s="60"/>
      <c r="AG19" s="40"/>
      <c r="AH19" s="60"/>
      <c r="AI19" s="1"/>
      <c r="AJ19" s="60"/>
      <c r="AK19" s="1"/>
      <c r="AL19" s="15"/>
      <c r="AM19" s="1"/>
      <c r="AN19" s="15">
        <v>3.8078703703703705E-2</v>
      </c>
      <c r="AO19" s="1">
        <v>21</v>
      </c>
      <c r="AP19" s="15"/>
      <c r="AQ19" s="1"/>
      <c r="AR19" s="15"/>
      <c r="AS19" s="1"/>
      <c r="AT19" s="15"/>
      <c r="AU19" s="1"/>
      <c r="AV19" s="15"/>
      <c r="AW19" s="1"/>
      <c r="AX19" s="15"/>
      <c r="AY19" s="1"/>
      <c r="AZ19" s="15"/>
      <c r="BB19" s="15"/>
      <c r="BD19" s="15"/>
    </row>
    <row r="20" spans="1:56">
      <c r="A20" s="1">
        <v>18</v>
      </c>
      <c r="B20" s="16" t="s">
        <v>88</v>
      </c>
      <c r="C20" s="20" t="s">
        <v>14</v>
      </c>
      <c r="D20" s="51">
        <f t="shared" si="0"/>
        <v>60</v>
      </c>
      <c r="E20" s="47" t="s">
        <v>89</v>
      </c>
      <c r="F20" s="17"/>
      <c r="G20" s="1"/>
      <c r="H20" s="15"/>
      <c r="I20" s="1"/>
      <c r="J20" s="15"/>
      <c r="K20" s="1"/>
      <c r="L20" s="15"/>
      <c r="M20" s="1"/>
      <c r="N20" s="15"/>
      <c r="O20" s="1"/>
      <c r="P20" s="15"/>
      <c r="Q20" s="1"/>
      <c r="R20" s="15">
        <v>8.3148148148148152E-2</v>
      </c>
      <c r="S20" s="1">
        <v>23</v>
      </c>
      <c r="T20" s="15">
        <v>7.2986111111111113E-2</v>
      </c>
      <c r="U20" s="1">
        <v>20</v>
      </c>
      <c r="V20" s="60"/>
      <c r="W20" s="1"/>
      <c r="X20" s="60"/>
      <c r="Y20" s="40"/>
      <c r="Z20" s="60"/>
      <c r="AA20" s="1"/>
      <c r="AB20" s="60"/>
      <c r="AC20" s="1"/>
      <c r="AD20" s="60"/>
      <c r="AE20" s="1"/>
      <c r="AF20" s="60"/>
      <c r="AG20" s="40"/>
      <c r="AH20" s="60"/>
      <c r="AI20" s="1"/>
      <c r="AJ20" s="60"/>
      <c r="AK20" s="1"/>
      <c r="AL20" s="15"/>
      <c r="AM20" s="1"/>
      <c r="AN20" s="15"/>
      <c r="AO20" s="1"/>
      <c r="AP20" s="15"/>
      <c r="AQ20" s="1"/>
      <c r="AR20" s="15"/>
      <c r="AS20" s="1"/>
      <c r="AT20" s="15"/>
      <c r="AU20" s="1"/>
      <c r="AV20" s="15"/>
      <c r="AW20" s="1"/>
      <c r="AX20" s="15"/>
      <c r="AY20" s="1"/>
      <c r="AZ20" s="15">
        <v>4.2002314814814812E-2</v>
      </c>
      <c r="BA20" s="1">
        <v>17</v>
      </c>
      <c r="BB20" s="15"/>
      <c r="BD20" s="15"/>
    </row>
    <row r="21" spans="1:56">
      <c r="A21" s="1">
        <v>19</v>
      </c>
      <c r="B21" s="16" t="s">
        <v>110</v>
      </c>
      <c r="C21" s="20" t="s">
        <v>14</v>
      </c>
      <c r="D21" s="51">
        <f t="shared" si="0"/>
        <v>40</v>
      </c>
      <c r="E21" s="47" t="s">
        <v>111</v>
      </c>
      <c r="F21" s="17"/>
      <c r="G21" s="1"/>
      <c r="H21" s="15"/>
      <c r="I21" s="1"/>
      <c r="J21" s="15"/>
      <c r="K21" s="1"/>
      <c r="L21" s="15"/>
      <c r="M21" s="1"/>
      <c r="N21" s="15"/>
      <c r="O21" s="1"/>
      <c r="P21" s="15">
        <v>4.1724537037037039E-2</v>
      </c>
      <c r="Q21" s="1">
        <v>21</v>
      </c>
      <c r="R21" s="15"/>
      <c r="S21" s="1"/>
      <c r="T21" s="15">
        <v>8.3043981481481483E-2</v>
      </c>
      <c r="U21" s="1">
        <v>15</v>
      </c>
      <c r="V21" s="60"/>
      <c r="W21" s="1"/>
      <c r="X21" s="60"/>
      <c r="Y21" s="40"/>
      <c r="Z21" s="60"/>
      <c r="AA21" s="1"/>
      <c r="AB21" s="60"/>
      <c r="AC21" s="1"/>
      <c r="AD21" s="60"/>
      <c r="AE21" s="1"/>
      <c r="AF21" s="60"/>
      <c r="AG21" s="40"/>
      <c r="AH21" s="60"/>
      <c r="AI21" s="1"/>
      <c r="AJ21" s="60"/>
      <c r="AK21" s="1"/>
      <c r="AL21" s="15"/>
      <c r="AM21" s="1"/>
      <c r="AN21" s="15"/>
      <c r="AO21" s="1"/>
      <c r="AP21" s="15"/>
      <c r="AQ21" s="1"/>
      <c r="AR21" s="15">
        <v>3.9583333333333331E-2</v>
      </c>
      <c r="AS21" s="1">
        <v>25</v>
      </c>
      <c r="AT21" s="15"/>
      <c r="AU21" s="1"/>
      <c r="AV21" s="15"/>
      <c r="AW21" s="1"/>
      <c r="AX21" s="15"/>
      <c r="AY21" s="1"/>
      <c r="AZ21" s="15"/>
      <c r="BB21" s="15"/>
      <c r="BD21" s="15"/>
    </row>
    <row r="22" spans="1:56">
      <c r="A22" s="1">
        <v>20</v>
      </c>
      <c r="B22" s="16" t="s">
        <v>35</v>
      </c>
      <c r="C22" s="20" t="s">
        <v>14</v>
      </c>
      <c r="D22" s="51">
        <f t="shared" si="0"/>
        <v>50</v>
      </c>
      <c r="E22" s="47" t="s">
        <v>36</v>
      </c>
      <c r="F22" s="15"/>
      <c r="G22" s="1"/>
      <c r="H22" s="15"/>
      <c r="I22" s="1"/>
      <c r="J22" s="15"/>
      <c r="K22" s="1"/>
      <c r="L22" s="15"/>
      <c r="M22" s="1"/>
      <c r="N22" s="15">
        <v>9.149305555555555E-2</v>
      </c>
      <c r="O22" s="1">
        <v>23</v>
      </c>
      <c r="P22" s="15"/>
      <c r="Q22" s="1"/>
      <c r="R22" s="15"/>
      <c r="S22" s="1"/>
      <c r="T22" s="15"/>
      <c r="U22" s="1"/>
      <c r="V22" s="60"/>
      <c r="W22" s="1"/>
      <c r="X22" s="60"/>
      <c r="Y22" s="40"/>
      <c r="Z22" s="60"/>
      <c r="AA22" s="1"/>
      <c r="AB22" s="60"/>
      <c r="AC22" s="1"/>
      <c r="AD22" s="60"/>
      <c r="AE22" s="1"/>
      <c r="AF22" s="60"/>
      <c r="AG22" s="40"/>
      <c r="AH22" s="60"/>
      <c r="AI22" s="1"/>
      <c r="AJ22" s="60"/>
      <c r="AK22" s="1"/>
      <c r="AL22" s="15"/>
      <c r="AM22" s="1"/>
      <c r="AN22" s="15"/>
      <c r="AO22" s="1"/>
      <c r="AP22" s="15">
        <v>0.11880787037037037</v>
      </c>
      <c r="AQ22" s="1">
        <v>24</v>
      </c>
      <c r="AR22" s="15"/>
      <c r="AS22" s="1"/>
      <c r="AT22" s="15"/>
      <c r="AU22" s="1"/>
      <c r="AV22" s="15"/>
      <c r="AW22" s="1"/>
      <c r="AX22" s="15">
        <v>5.229166666666666E-2</v>
      </c>
      <c r="AY22" s="1">
        <v>21</v>
      </c>
      <c r="AZ22" s="15"/>
      <c r="BB22" s="15"/>
      <c r="BD22" s="15"/>
    </row>
    <row r="23" spans="1:56">
      <c r="A23" s="1">
        <v>21</v>
      </c>
      <c r="B23" s="16" t="s">
        <v>90</v>
      </c>
      <c r="C23" s="20" t="s">
        <v>14</v>
      </c>
      <c r="D23" s="51">
        <f t="shared" si="0"/>
        <v>40</v>
      </c>
      <c r="E23" s="47" t="s">
        <v>91</v>
      </c>
      <c r="F23" s="17"/>
      <c r="G23" s="1"/>
      <c r="H23" s="15">
        <v>6.6782407407407415E-2</v>
      </c>
      <c r="I23" s="1">
        <v>25</v>
      </c>
      <c r="J23" s="15"/>
      <c r="K23" s="1"/>
      <c r="L23" s="15"/>
      <c r="M23" s="1"/>
      <c r="N23" s="15"/>
      <c r="O23" s="1"/>
      <c r="P23" s="15"/>
      <c r="Q23" s="1"/>
      <c r="R23" s="15">
        <v>7.6701388888888888E-2</v>
      </c>
      <c r="S23" s="1">
        <v>24</v>
      </c>
      <c r="T23" s="15"/>
      <c r="U23" s="1"/>
      <c r="V23" s="60"/>
      <c r="W23" s="1"/>
      <c r="X23" s="60"/>
      <c r="Y23" s="40"/>
      <c r="Z23" s="60"/>
      <c r="AA23" s="1"/>
      <c r="AB23" s="60"/>
      <c r="AC23" s="1"/>
      <c r="AD23" s="60"/>
      <c r="AE23" s="1"/>
      <c r="AF23" s="60"/>
      <c r="AG23" s="40"/>
      <c r="AH23" s="60"/>
      <c r="AI23" s="1"/>
      <c r="AJ23" s="60"/>
      <c r="AK23" s="1"/>
      <c r="AL23" s="15"/>
      <c r="AM23" s="1"/>
      <c r="AN23" s="15"/>
      <c r="AO23" s="1"/>
      <c r="AP23" s="15"/>
      <c r="AQ23" s="1"/>
      <c r="AR23" s="15"/>
      <c r="AS23" s="1"/>
      <c r="AT23" s="15"/>
      <c r="AU23" s="1"/>
      <c r="AV23" s="15"/>
      <c r="AW23" s="1"/>
      <c r="AX23" s="15"/>
      <c r="AY23" s="1"/>
      <c r="AZ23" s="15"/>
      <c r="BB23" s="15"/>
      <c r="BD23" s="15"/>
    </row>
    <row r="24" spans="1:56">
      <c r="A24" s="1">
        <v>22</v>
      </c>
      <c r="B24" s="16" t="s">
        <v>112</v>
      </c>
      <c r="C24" s="20" t="s">
        <v>14</v>
      </c>
      <c r="D24" s="51">
        <f t="shared" si="0"/>
        <v>40</v>
      </c>
      <c r="E24" s="47" t="s">
        <v>113</v>
      </c>
      <c r="F24" s="17"/>
      <c r="G24" s="1"/>
      <c r="H24" s="15"/>
      <c r="I24" s="1"/>
      <c r="J24" s="15"/>
      <c r="K24" s="1"/>
      <c r="L24" s="15"/>
      <c r="M24" s="1"/>
      <c r="N24" s="15"/>
      <c r="O24" s="1"/>
      <c r="P24" s="15">
        <v>4.2291666666666665E-2</v>
      </c>
      <c r="Q24" s="1">
        <v>19</v>
      </c>
      <c r="R24" s="15"/>
      <c r="S24" s="1"/>
      <c r="T24" s="15">
        <v>8.5150462962962969E-2</v>
      </c>
      <c r="U24" s="1">
        <v>13</v>
      </c>
      <c r="V24" s="60"/>
      <c r="W24" s="1"/>
      <c r="X24" s="60"/>
      <c r="Y24" s="40"/>
      <c r="Z24" s="60"/>
      <c r="AA24" s="1"/>
      <c r="AB24" s="60"/>
      <c r="AC24" s="1"/>
      <c r="AD24" s="60"/>
      <c r="AE24" s="1"/>
      <c r="AF24" s="60"/>
      <c r="AG24" s="40"/>
      <c r="AH24" s="60"/>
      <c r="AI24" s="1"/>
      <c r="AJ24" s="60"/>
      <c r="AK24" s="1"/>
      <c r="AL24" s="15">
        <v>1.9791666666666666E-2</v>
      </c>
      <c r="AM24" s="1">
        <v>24</v>
      </c>
      <c r="AN24" s="15"/>
      <c r="AO24" s="1"/>
      <c r="AP24" s="15"/>
      <c r="AQ24" s="1"/>
      <c r="AR24" s="15">
        <v>4.024305555555556E-2</v>
      </c>
      <c r="AS24" s="1">
        <v>24</v>
      </c>
      <c r="AT24" s="15"/>
      <c r="AU24" s="1"/>
      <c r="AV24" s="15"/>
      <c r="AW24" s="1"/>
      <c r="AX24" s="15">
        <v>4.87037037037037E-2</v>
      </c>
      <c r="AY24" s="1">
        <v>22</v>
      </c>
      <c r="AZ24" s="15">
        <v>3.9108796296296301E-2</v>
      </c>
      <c r="BA24" s="1">
        <v>21</v>
      </c>
      <c r="BB24" s="15"/>
      <c r="BD24" s="15"/>
    </row>
    <row r="25" spans="1:56">
      <c r="A25" s="1">
        <v>23</v>
      </c>
      <c r="B25" s="16" t="s">
        <v>134</v>
      </c>
      <c r="C25" s="20" t="s">
        <v>14</v>
      </c>
      <c r="D25" s="51">
        <f t="shared" si="0"/>
        <v>0</v>
      </c>
      <c r="E25" s="47" t="s">
        <v>135</v>
      </c>
      <c r="F25" s="15">
        <v>3.7210648148148152E-2</v>
      </c>
      <c r="G25" s="1">
        <v>21</v>
      </c>
      <c r="H25" s="15"/>
      <c r="I25" s="1"/>
      <c r="J25" s="15"/>
      <c r="K25" s="1"/>
      <c r="L25" s="15"/>
      <c r="M25" s="1"/>
      <c r="N25" s="15"/>
      <c r="O25" s="1"/>
      <c r="P25" s="15"/>
      <c r="Q25" s="1"/>
      <c r="R25" s="15"/>
      <c r="S25" s="1"/>
      <c r="T25" s="15">
        <v>7.72337962962963E-2</v>
      </c>
      <c r="U25" s="1">
        <v>19</v>
      </c>
      <c r="V25" s="60"/>
      <c r="W25" s="1"/>
      <c r="X25" s="60"/>
      <c r="Y25" s="40"/>
      <c r="Z25" s="60"/>
      <c r="AA25" s="1"/>
      <c r="AB25" s="60"/>
      <c r="AC25" s="1"/>
      <c r="AD25" s="60"/>
      <c r="AE25" s="1"/>
      <c r="AF25" s="60"/>
      <c r="AG25" s="40"/>
      <c r="AH25" s="60"/>
      <c r="AI25" s="1"/>
      <c r="AJ25" s="60"/>
      <c r="AK25" s="1"/>
      <c r="AL25" s="15"/>
      <c r="AM25" s="1"/>
      <c r="AN25" s="15"/>
      <c r="AO25" s="1"/>
      <c r="AP25" s="15"/>
      <c r="AQ25" s="1"/>
      <c r="AR25" s="15"/>
      <c r="AS25" s="1"/>
      <c r="AT25" s="15"/>
      <c r="AU25" s="1"/>
      <c r="AV25" s="15"/>
      <c r="AW25" s="1"/>
      <c r="AX25" s="15"/>
      <c r="AY25" s="1"/>
      <c r="AZ25" s="15"/>
      <c r="BB25" s="15"/>
      <c r="BD25" s="15"/>
    </row>
    <row r="26" spans="1:56">
      <c r="A26" s="1">
        <v>24</v>
      </c>
      <c r="B26" s="16" t="s">
        <v>55</v>
      </c>
      <c r="C26" s="20" t="s">
        <v>14</v>
      </c>
      <c r="D26" s="51">
        <f t="shared" si="0"/>
        <v>40</v>
      </c>
      <c r="E26" s="47" t="s">
        <v>56</v>
      </c>
      <c r="F26" s="17"/>
      <c r="G26" s="1"/>
      <c r="H26" s="15"/>
      <c r="I26" s="1"/>
      <c r="J26" s="15"/>
      <c r="K26" s="1"/>
      <c r="L26" s="15">
        <v>4.1863425925925929E-2</v>
      </c>
      <c r="M26" s="1">
        <v>23</v>
      </c>
      <c r="N26" s="15"/>
      <c r="O26" s="1"/>
      <c r="P26" s="15">
        <v>4.6574074074074073E-2</v>
      </c>
      <c r="Q26" s="1">
        <v>14</v>
      </c>
      <c r="R26" s="15"/>
      <c r="S26" s="1"/>
      <c r="T26" s="15"/>
      <c r="U26" s="1"/>
      <c r="V26" s="60"/>
      <c r="W26" s="1"/>
      <c r="X26" s="60"/>
      <c r="Y26" s="40"/>
      <c r="Z26" s="60"/>
      <c r="AA26" s="1"/>
      <c r="AB26" s="60"/>
      <c r="AC26" s="1"/>
      <c r="AD26" s="60"/>
      <c r="AE26" s="1"/>
      <c r="AF26" s="60"/>
      <c r="AG26" s="40"/>
      <c r="AH26" s="60"/>
      <c r="AI26" s="1"/>
      <c r="AJ26" s="60"/>
      <c r="AK26" s="1"/>
      <c r="AL26" s="15"/>
      <c r="AM26" s="1"/>
      <c r="AN26" s="15"/>
      <c r="AO26" s="1"/>
      <c r="AP26" s="15"/>
      <c r="AQ26" s="1"/>
      <c r="AR26" s="15"/>
      <c r="AS26" s="1"/>
      <c r="AT26" s="15"/>
      <c r="AU26" s="1"/>
      <c r="AV26" s="15"/>
      <c r="AW26" s="1"/>
      <c r="AX26" s="15"/>
      <c r="AY26" s="1"/>
      <c r="AZ26" s="15"/>
      <c r="BB26" s="15"/>
      <c r="BD26" s="15"/>
    </row>
    <row r="27" spans="1:56">
      <c r="A27" s="1">
        <v>25</v>
      </c>
      <c r="B27" s="16" t="s">
        <v>18</v>
      </c>
      <c r="C27" s="20" t="s">
        <v>14</v>
      </c>
      <c r="D27" s="51">
        <f t="shared" si="0"/>
        <v>0</v>
      </c>
      <c r="E27" s="47" t="s">
        <v>19</v>
      </c>
      <c r="F27" s="15">
        <v>3.0844907407407404E-2</v>
      </c>
      <c r="G27" s="1">
        <v>25</v>
      </c>
      <c r="H27" s="15"/>
      <c r="I27" s="1"/>
      <c r="J27" s="15"/>
      <c r="K27" s="1"/>
      <c r="L27" s="15"/>
      <c r="M27" s="1"/>
      <c r="N27" s="15"/>
      <c r="O27" s="1"/>
      <c r="P27" s="15"/>
      <c r="Q27" s="1"/>
      <c r="R27" s="15">
        <v>7.5023148148148144E-2</v>
      </c>
      <c r="S27" s="1">
        <v>25</v>
      </c>
      <c r="T27" s="15"/>
      <c r="U27" s="1"/>
      <c r="V27" s="60"/>
      <c r="W27" s="1"/>
      <c r="X27" s="60"/>
      <c r="Y27" s="40"/>
      <c r="Z27" s="60"/>
      <c r="AA27" s="1"/>
      <c r="AB27" s="60"/>
      <c r="AC27" s="1"/>
      <c r="AD27" s="60"/>
      <c r="AE27" s="1"/>
      <c r="AF27" s="60"/>
      <c r="AG27" s="40"/>
      <c r="AH27" s="60">
        <v>3.9004629629629632E-3</v>
      </c>
      <c r="AI27" s="1">
        <v>25</v>
      </c>
      <c r="AJ27" s="60">
        <v>1.357638888888889E-2</v>
      </c>
      <c r="AK27" s="1">
        <v>25</v>
      </c>
      <c r="AL27" s="15"/>
      <c r="AM27" s="1"/>
      <c r="AN27" s="15"/>
      <c r="AO27" s="1"/>
      <c r="AP27" s="15">
        <v>8.0567129629629627E-2</v>
      </c>
      <c r="AQ27" s="1">
        <v>25</v>
      </c>
      <c r="AR27" s="15"/>
      <c r="AS27" s="1"/>
      <c r="AT27" s="15"/>
      <c r="AU27" s="1"/>
      <c r="AV27" s="15"/>
      <c r="AW27" s="1"/>
      <c r="AX27" s="15"/>
      <c r="AY27" s="1"/>
      <c r="AZ27" s="15">
        <v>2.8888888888888891E-2</v>
      </c>
      <c r="BA27" s="1">
        <v>25</v>
      </c>
      <c r="BB27" s="15"/>
      <c r="BD27" s="15"/>
    </row>
    <row r="28" spans="1:56">
      <c r="A28" s="1">
        <v>26</v>
      </c>
      <c r="B28" s="16" t="s">
        <v>57</v>
      </c>
      <c r="C28" s="20" t="s">
        <v>14</v>
      </c>
      <c r="D28" s="51">
        <f t="shared" si="0"/>
        <v>50</v>
      </c>
      <c r="E28" s="47" t="s">
        <v>58</v>
      </c>
      <c r="F28" s="17"/>
      <c r="G28" s="1"/>
      <c r="H28" s="15"/>
      <c r="I28" s="1"/>
      <c r="J28" s="15"/>
      <c r="K28" s="1"/>
      <c r="L28" s="15">
        <v>4.5555555555555551E-2</v>
      </c>
      <c r="M28" s="1">
        <v>22</v>
      </c>
      <c r="N28" s="15"/>
      <c r="O28" s="1"/>
      <c r="P28" s="15"/>
      <c r="Q28" s="1"/>
      <c r="R28" s="15">
        <v>0.1174074074074074</v>
      </c>
      <c r="S28" s="1">
        <v>20</v>
      </c>
      <c r="T28" s="15"/>
      <c r="U28" s="1"/>
      <c r="V28" s="60"/>
      <c r="W28" s="1"/>
      <c r="X28" s="60"/>
      <c r="Y28" s="40"/>
      <c r="Z28" s="60"/>
      <c r="AA28" s="1"/>
      <c r="AB28" s="60"/>
      <c r="AC28" s="1"/>
      <c r="AD28" s="60"/>
      <c r="AE28" s="1"/>
      <c r="AF28" s="60"/>
      <c r="AG28" s="40"/>
      <c r="AH28" s="60"/>
      <c r="AI28" s="1"/>
      <c r="AJ28" s="60"/>
      <c r="AK28" s="1"/>
      <c r="AL28" s="15"/>
      <c r="AM28" s="1"/>
      <c r="AN28" s="15">
        <v>4.4548611111111108E-2</v>
      </c>
      <c r="AO28" s="1">
        <v>18</v>
      </c>
      <c r="AP28" s="15"/>
      <c r="AQ28" s="1"/>
      <c r="AR28" s="15"/>
      <c r="AS28" s="1"/>
      <c r="AT28" s="15"/>
      <c r="AU28" s="1"/>
      <c r="AV28" s="15">
        <v>3.4548611111111113E-2</v>
      </c>
      <c r="AW28" s="1">
        <v>22</v>
      </c>
      <c r="AX28" s="15"/>
      <c r="AY28" s="1"/>
      <c r="AZ28" s="15">
        <v>4.4953703703703697E-2</v>
      </c>
      <c r="BA28" s="1">
        <v>15</v>
      </c>
      <c r="BB28" s="15"/>
      <c r="BD28" s="15"/>
    </row>
    <row r="29" spans="1:56">
      <c r="A29" s="1">
        <v>27</v>
      </c>
      <c r="B29" s="16" t="s">
        <v>114</v>
      </c>
      <c r="C29" s="20" t="s">
        <v>14</v>
      </c>
      <c r="D29" s="51">
        <f t="shared" si="0"/>
        <v>50</v>
      </c>
      <c r="E29" s="47" t="s">
        <v>115</v>
      </c>
      <c r="F29" s="17"/>
      <c r="G29" s="1"/>
      <c r="H29" s="15"/>
      <c r="I29" s="1"/>
      <c r="J29" s="15"/>
      <c r="K29" s="1"/>
      <c r="L29" s="15"/>
      <c r="M29" s="1"/>
      <c r="N29" s="15"/>
      <c r="O29" s="1"/>
      <c r="P29" s="15"/>
      <c r="Q29" s="1"/>
      <c r="R29" s="15"/>
      <c r="S29" s="1"/>
      <c r="T29" s="15"/>
      <c r="U29" s="1"/>
      <c r="V29" s="60"/>
      <c r="W29" s="1"/>
      <c r="X29" s="60"/>
      <c r="Y29" s="40"/>
      <c r="Z29" s="60"/>
      <c r="AA29" s="1"/>
      <c r="AB29" s="60"/>
      <c r="AC29" s="1"/>
      <c r="AD29" s="60"/>
      <c r="AE29" s="1"/>
      <c r="AF29" s="60"/>
      <c r="AG29" s="40"/>
      <c r="AH29" s="60"/>
      <c r="AI29" s="1"/>
      <c r="AJ29" s="60"/>
      <c r="AK29" s="1"/>
      <c r="AL29" s="15"/>
      <c r="AM29" s="1"/>
      <c r="AN29" s="15"/>
      <c r="AO29" s="1"/>
      <c r="AP29" s="15"/>
      <c r="AQ29" s="1"/>
      <c r="AR29" s="15"/>
      <c r="AS29" s="1"/>
      <c r="AT29" s="15"/>
      <c r="AU29" s="1"/>
      <c r="AV29" s="15"/>
      <c r="AW29" s="1"/>
      <c r="AX29" s="15"/>
      <c r="AY29" s="1"/>
      <c r="AZ29" s="15"/>
      <c r="BB29" s="15"/>
      <c r="BD29" s="15"/>
    </row>
    <row r="30" spans="1:56">
      <c r="A30" s="1">
        <v>28</v>
      </c>
      <c r="B30" s="16" t="s">
        <v>23</v>
      </c>
      <c r="C30" s="20" t="s">
        <v>14</v>
      </c>
      <c r="D30" s="51">
        <f t="shared" si="0"/>
        <v>40</v>
      </c>
      <c r="E30" s="47" t="s">
        <v>24</v>
      </c>
      <c r="F30" s="15">
        <v>4.0462962962962964E-2</v>
      </c>
      <c r="G30" s="1">
        <v>20</v>
      </c>
      <c r="H30" s="15"/>
      <c r="I30" s="1"/>
      <c r="J30" s="15">
        <v>2.0810185185185185E-2</v>
      </c>
      <c r="K30" s="1">
        <v>23</v>
      </c>
      <c r="L30" s="15"/>
      <c r="M30" s="1"/>
      <c r="N30" s="15"/>
      <c r="O30" s="1"/>
      <c r="P30" s="15"/>
      <c r="Q30" s="1"/>
      <c r="R30" s="15"/>
      <c r="S30" s="1"/>
      <c r="T30" s="15"/>
      <c r="U30" s="1"/>
      <c r="V30" s="60"/>
      <c r="W30" s="1"/>
      <c r="X30" s="60"/>
      <c r="Y30" s="40"/>
      <c r="Z30" s="60"/>
      <c r="AA30" s="1"/>
      <c r="AB30" s="60"/>
      <c r="AC30" s="1"/>
      <c r="AD30" s="60"/>
      <c r="AE30" s="1"/>
      <c r="AF30" s="60"/>
      <c r="AG30" s="40"/>
      <c r="AH30" s="60"/>
      <c r="AI30" s="1"/>
      <c r="AJ30" s="60"/>
      <c r="AK30" s="1"/>
      <c r="AL30" s="15"/>
      <c r="AM30" s="1"/>
      <c r="AN30" s="15">
        <v>4.1030092592592597E-2</v>
      </c>
      <c r="AO30" s="1">
        <v>19</v>
      </c>
      <c r="AP30" s="15"/>
      <c r="AQ30" s="1"/>
      <c r="AR30" s="15"/>
      <c r="AS30" s="1"/>
      <c r="AT30" s="15"/>
      <c r="AU30" s="1"/>
      <c r="AV30" s="15"/>
      <c r="AW30" s="1"/>
      <c r="AX30" s="15"/>
      <c r="AY30" s="1"/>
      <c r="AZ30" s="15"/>
      <c r="BB30" s="15"/>
      <c r="BD30" s="15"/>
    </row>
    <row r="31" spans="1:56">
      <c r="A31" s="1">
        <v>29</v>
      </c>
      <c r="B31" s="16" t="s">
        <v>139</v>
      </c>
      <c r="C31" s="20" t="s">
        <v>14</v>
      </c>
      <c r="D31" s="51">
        <f t="shared" si="0"/>
        <v>50</v>
      </c>
      <c r="E31" s="47" t="s">
        <v>140</v>
      </c>
      <c r="F31" s="17"/>
      <c r="G31" s="1"/>
      <c r="H31" s="15"/>
      <c r="I31" s="1"/>
      <c r="J31" s="15"/>
      <c r="K31" s="1"/>
      <c r="L31" s="15"/>
      <c r="M31" s="1"/>
      <c r="N31" s="15"/>
      <c r="O31" s="1"/>
      <c r="P31" s="15"/>
      <c r="Q31" s="1"/>
      <c r="R31" s="15"/>
      <c r="S31" s="1"/>
      <c r="T31" s="15"/>
      <c r="U31" s="1"/>
      <c r="V31" s="60"/>
      <c r="W31" s="1"/>
      <c r="X31" s="60"/>
      <c r="Y31" s="40"/>
      <c r="Z31" s="60"/>
      <c r="AA31" s="1"/>
      <c r="AB31" s="60"/>
      <c r="AC31" s="1"/>
      <c r="AD31" s="60"/>
      <c r="AE31" s="1"/>
      <c r="AF31" s="60"/>
      <c r="AG31" s="40"/>
      <c r="AH31" s="60"/>
      <c r="AI31" s="1"/>
      <c r="AJ31" s="60"/>
      <c r="AK31" s="1"/>
      <c r="AL31" s="15"/>
      <c r="AM31" s="1"/>
      <c r="AN31" s="15"/>
      <c r="AO31" s="1"/>
      <c r="AP31" s="15"/>
      <c r="AQ31" s="1"/>
      <c r="AR31" s="15"/>
      <c r="AS31" s="1"/>
      <c r="AT31" s="15"/>
      <c r="AU31" s="1"/>
      <c r="AV31" s="15">
        <v>3.6238425925925924E-2</v>
      </c>
      <c r="AW31" s="1">
        <v>18</v>
      </c>
      <c r="AX31" s="15"/>
      <c r="AY31" s="1"/>
      <c r="AZ31" s="15">
        <v>4.7662037037037037E-2</v>
      </c>
      <c r="BA31" s="1">
        <v>14</v>
      </c>
      <c r="BB31" s="15"/>
      <c r="BD31" s="15"/>
    </row>
    <row r="32" spans="1:56">
      <c r="A32" s="1">
        <v>30</v>
      </c>
      <c r="B32" s="16" t="s">
        <v>141</v>
      </c>
      <c r="C32" s="20" t="s">
        <v>14</v>
      </c>
      <c r="D32" s="51">
        <f t="shared" si="0"/>
        <v>60</v>
      </c>
      <c r="E32" s="47" t="s">
        <v>142</v>
      </c>
      <c r="F32" s="17"/>
      <c r="G32" s="1"/>
      <c r="H32" s="15"/>
      <c r="I32" s="1"/>
      <c r="J32" s="15"/>
      <c r="K32" s="1"/>
      <c r="L32" s="15"/>
      <c r="M32" s="1"/>
      <c r="N32" s="15"/>
      <c r="O32" s="1"/>
      <c r="P32" s="15"/>
      <c r="Q32" s="1"/>
      <c r="R32" s="15"/>
      <c r="S32" s="1"/>
      <c r="T32" s="15">
        <v>0.1023263888888889</v>
      </c>
      <c r="U32" s="1">
        <v>10</v>
      </c>
      <c r="V32" s="60"/>
      <c r="W32" s="1"/>
      <c r="X32" s="60"/>
      <c r="Y32" s="40"/>
      <c r="Z32" s="60"/>
      <c r="AA32" s="1"/>
      <c r="AB32" s="60"/>
      <c r="AC32" s="1"/>
      <c r="AD32" s="60"/>
      <c r="AE32" s="1"/>
      <c r="AF32" s="60"/>
      <c r="AG32" s="40"/>
      <c r="AH32" s="60"/>
      <c r="AI32" s="1"/>
      <c r="AJ32" s="60"/>
      <c r="AK32" s="1"/>
      <c r="AL32" s="15"/>
      <c r="AM32" s="1"/>
      <c r="AN32" s="15"/>
      <c r="AO32" s="1"/>
      <c r="AP32" s="15"/>
      <c r="AQ32" s="1"/>
      <c r="AR32" s="15"/>
      <c r="AS32" s="1"/>
      <c r="AT32" s="15"/>
      <c r="AU32" s="1"/>
      <c r="AV32" s="15">
        <v>3.4687500000000003E-2</v>
      </c>
      <c r="AW32" s="1">
        <v>21</v>
      </c>
      <c r="AX32" s="15"/>
      <c r="AY32" s="1"/>
      <c r="AZ32" s="15">
        <v>4.1643518518518517E-2</v>
      </c>
      <c r="BA32" s="1">
        <v>18</v>
      </c>
      <c r="BB32" s="15"/>
      <c r="BD32" s="15"/>
    </row>
    <row r="33" spans="1:56">
      <c r="A33" s="1">
        <v>31</v>
      </c>
      <c r="B33" s="16" t="s">
        <v>118</v>
      </c>
      <c r="C33" s="20" t="s">
        <v>14</v>
      </c>
      <c r="D33" s="51">
        <f t="shared" si="0"/>
        <v>40</v>
      </c>
      <c r="E33" s="47" t="s">
        <v>119</v>
      </c>
      <c r="F33" s="17"/>
      <c r="G33" s="1"/>
      <c r="H33" s="15"/>
      <c r="I33" s="1"/>
      <c r="J33" s="15"/>
      <c r="K33" s="1"/>
      <c r="L33" s="15"/>
      <c r="M33" s="1"/>
      <c r="N33" s="15"/>
      <c r="O33" s="1"/>
      <c r="P33" s="15"/>
      <c r="Q33" s="1"/>
      <c r="R33" s="15"/>
      <c r="S33" s="1"/>
      <c r="T33" s="15"/>
      <c r="U33" s="1"/>
      <c r="V33" s="60"/>
      <c r="W33" s="1"/>
      <c r="X33" s="60"/>
      <c r="Y33" s="40"/>
      <c r="Z33" s="60"/>
      <c r="AA33" s="1"/>
      <c r="AB33" s="60"/>
      <c r="AC33" s="1"/>
      <c r="AD33" s="60"/>
      <c r="AE33" s="1"/>
      <c r="AF33" s="60"/>
      <c r="AG33" s="40"/>
      <c r="AH33" s="60"/>
      <c r="AI33" s="1"/>
      <c r="AJ33" s="60"/>
      <c r="AK33" s="1"/>
      <c r="AL33" s="15"/>
      <c r="AM33" s="1"/>
      <c r="AN33" s="15"/>
      <c r="AO33" s="1"/>
      <c r="AP33" s="15"/>
      <c r="AQ33" s="1"/>
      <c r="AR33" s="15"/>
      <c r="AS33" s="1"/>
      <c r="AT33" s="15"/>
      <c r="AU33" s="1"/>
      <c r="AV33" s="15"/>
      <c r="AW33" s="1"/>
      <c r="AX33" s="15"/>
      <c r="AY33" s="1"/>
      <c r="AZ33" s="15"/>
      <c r="BB33" s="15"/>
      <c r="BD33" s="15"/>
    </row>
    <row r="34" spans="1:56">
      <c r="A34" s="1">
        <v>32</v>
      </c>
      <c r="B34" s="16" t="s">
        <v>122</v>
      </c>
      <c r="C34" s="20" t="s">
        <v>14</v>
      </c>
      <c r="D34" s="51">
        <f t="shared" si="0"/>
        <v>0</v>
      </c>
      <c r="E34" s="47" t="s">
        <v>123</v>
      </c>
      <c r="F34" s="17"/>
      <c r="G34" s="1"/>
      <c r="H34" s="15"/>
      <c r="I34" s="1"/>
      <c r="J34" s="15"/>
      <c r="K34" s="1"/>
      <c r="L34" s="15"/>
      <c r="M34" s="1"/>
      <c r="N34" s="15"/>
      <c r="O34" s="1"/>
      <c r="P34" s="15"/>
      <c r="Q34" s="1"/>
      <c r="R34" s="15"/>
      <c r="S34" s="1"/>
      <c r="T34" s="15"/>
      <c r="U34" s="1"/>
      <c r="V34" s="60"/>
      <c r="W34" s="1"/>
      <c r="X34" s="60"/>
      <c r="Y34" s="40"/>
      <c r="Z34" s="60"/>
      <c r="AA34" s="1"/>
      <c r="AB34" s="60"/>
      <c r="AC34" s="1"/>
      <c r="AD34" s="60"/>
      <c r="AE34" s="1"/>
      <c r="AF34" s="60"/>
      <c r="AG34" s="40"/>
      <c r="AH34" s="60"/>
      <c r="AI34" s="1"/>
      <c r="AJ34" s="60"/>
      <c r="AK34" s="1"/>
      <c r="AL34" s="15"/>
      <c r="AM34" s="1"/>
      <c r="AN34" s="15"/>
      <c r="AO34" s="1"/>
      <c r="AP34" s="15"/>
      <c r="AQ34" s="1"/>
      <c r="AR34" s="15"/>
      <c r="AS34" s="1"/>
      <c r="AT34" s="15"/>
      <c r="AU34" s="1"/>
      <c r="AV34" s="15"/>
      <c r="AW34" s="1"/>
      <c r="AX34" s="15"/>
      <c r="AY34" s="1"/>
      <c r="AZ34" s="15"/>
      <c r="BB34" s="15"/>
      <c r="BD34" s="15"/>
    </row>
    <row r="35" spans="1:56">
      <c r="A35" s="1">
        <v>33</v>
      </c>
      <c r="B35" s="16" t="s">
        <v>120</v>
      </c>
      <c r="C35" s="20" t="s">
        <v>14</v>
      </c>
      <c r="D35" s="51">
        <f t="shared" si="0"/>
        <v>40</v>
      </c>
      <c r="E35" s="47" t="s">
        <v>121</v>
      </c>
      <c r="F35" s="17"/>
      <c r="G35" s="1"/>
      <c r="H35" s="15"/>
      <c r="I35" s="1"/>
      <c r="J35" s="15"/>
      <c r="K35" s="1"/>
      <c r="L35" s="15"/>
      <c r="M35" s="1"/>
      <c r="N35" s="15"/>
      <c r="O35" s="1"/>
      <c r="P35" s="15">
        <v>4.3124999999999997E-2</v>
      </c>
      <c r="Q35" s="1">
        <v>17</v>
      </c>
      <c r="R35" s="15"/>
      <c r="S35" s="1"/>
      <c r="T35" s="15"/>
      <c r="U35" s="1"/>
      <c r="V35" s="60"/>
      <c r="W35" s="1"/>
      <c r="X35" s="60"/>
      <c r="Y35" s="40"/>
      <c r="Z35" s="60"/>
      <c r="AA35" s="1"/>
      <c r="AB35" s="60"/>
      <c r="AC35" s="1"/>
      <c r="AD35" s="60"/>
      <c r="AE35" s="1"/>
      <c r="AF35" s="60"/>
      <c r="AG35" s="40"/>
      <c r="AH35" s="60"/>
      <c r="AI35" s="1"/>
      <c r="AJ35" s="60"/>
      <c r="AK35" s="1"/>
      <c r="AL35" s="15"/>
      <c r="AM35" s="1"/>
      <c r="AN35" s="15"/>
      <c r="AO35" s="1"/>
      <c r="AP35" s="15"/>
      <c r="AQ35" s="1"/>
      <c r="AR35" s="15"/>
      <c r="AS35" s="1"/>
      <c r="AT35" s="15"/>
      <c r="AU35" s="1"/>
      <c r="AV35" s="15"/>
      <c r="AW35" s="1"/>
      <c r="AX35" s="15"/>
      <c r="AY35" s="1"/>
      <c r="AZ35" s="15"/>
      <c r="BB35" s="15"/>
      <c r="BD35" s="15"/>
    </row>
    <row r="36" spans="1:56">
      <c r="A36" s="1">
        <v>34</v>
      </c>
      <c r="B36" s="16" t="s">
        <v>61</v>
      </c>
      <c r="C36" s="20" t="s">
        <v>14</v>
      </c>
      <c r="D36" s="51">
        <f t="shared" si="0"/>
        <v>60</v>
      </c>
      <c r="E36" s="47" t="s">
        <v>62</v>
      </c>
      <c r="F36" s="17"/>
      <c r="G36" s="1"/>
      <c r="H36" s="15"/>
      <c r="I36" s="1"/>
      <c r="J36" s="15"/>
      <c r="K36" s="1"/>
      <c r="L36" s="15"/>
      <c r="M36" s="1"/>
      <c r="N36" s="15"/>
      <c r="O36" s="1"/>
      <c r="P36" s="15"/>
      <c r="Q36" s="1"/>
      <c r="R36" s="15"/>
      <c r="S36" s="1"/>
      <c r="T36" s="15"/>
      <c r="U36" s="1"/>
      <c r="V36" s="60"/>
      <c r="W36" s="1"/>
      <c r="X36" s="60"/>
      <c r="Y36" s="40"/>
      <c r="Z36" s="60"/>
      <c r="AA36" s="1"/>
      <c r="AB36" s="60"/>
      <c r="AC36" s="1"/>
      <c r="AD36" s="60"/>
      <c r="AE36" s="1"/>
      <c r="AF36" s="60"/>
      <c r="AG36" s="40"/>
      <c r="AH36" s="60"/>
      <c r="AI36" s="1"/>
      <c r="AJ36" s="60"/>
      <c r="AK36" s="1"/>
      <c r="AL36" s="15"/>
      <c r="AM36" s="1"/>
      <c r="AN36" s="15"/>
      <c r="AO36" s="1"/>
      <c r="AP36" s="15"/>
      <c r="AQ36" s="1"/>
      <c r="AR36" s="15"/>
      <c r="AS36" s="1"/>
      <c r="AT36" s="15"/>
      <c r="AU36" s="1"/>
      <c r="AV36" s="15"/>
      <c r="AW36" s="1"/>
      <c r="AX36" s="15"/>
      <c r="AY36" s="1"/>
      <c r="AZ36" s="15"/>
      <c r="BB36" s="15"/>
      <c r="BD36" s="15"/>
    </row>
    <row r="37" spans="1:56">
      <c r="A37" s="1">
        <v>35</v>
      </c>
      <c r="B37" s="16" t="s">
        <v>93</v>
      </c>
      <c r="C37" s="20" t="s">
        <v>14</v>
      </c>
      <c r="D37" s="51">
        <f t="shared" si="0"/>
        <v>0</v>
      </c>
      <c r="E37" s="47" t="s">
        <v>94</v>
      </c>
      <c r="F37" s="15"/>
      <c r="G37" s="1"/>
      <c r="H37" s="15"/>
      <c r="I37" s="1"/>
      <c r="J37" s="15"/>
      <c r="K37" s="1"/>
      <c r="L37" s="15"/>
      <c r="M37" s="1"/>
      <c r="N37" s="15"/>
      <c r="O37" s="1"/>
      <c r="P37" s="15"/>
      <c r="Q37" s="1"/>
      <c r="R37" s="15"/>
      <c r="S37" s="1"/>
      <c r="T37" s="15"/>
      <c r="U37" s="1"/>
      <c r="V37" s="60"/>
      <c r="W37" s="1"/>
      <c r="X37" s="60"/>
      <c r="Y37" s="40"/>
      <c r="Z37" s="60"/>
      <c r="AA37" s="1"/>
      <c r="AB37" s="60"/>
      <c r="AC37" s="1"/>
      <c r="AD37" s="60"/>
      <c r="AE37" s="1"/>
      <c r="AF37" s="60"/>
      <c r="AG37" s="40"/>
      <c r="AH37" s="60"/>
      <c r="AI37" s="1"/>
      <c r="AJ37" s="60"/>
      <c r="AK37" s="1"/>
      <c r="AL37" s="15"/>
      <c r="AM37" s="1"/>
      <c r="AN37" s="15"/>
      <c r="AO37" s="1"/>
      <c r="AP37" s="15"/>
      <c r="AQ37" s="1"/>
      <c r="AR37" s="15"/>
      <c r="AS37" s="1"/>
      <c r="AT37" s="15"/>
      <c r="AU37" s="1"/>
      <c r="AV37" s="15"/>
      <c r="AW37" s="1"/>
      <c r="AX37" s="15"/>
      <c r="AY37" s="1"/>
      <c r="AZ37" s="15"/>
      <c r="BB37" s="15"/>
      <c r="BD37" s="15"/>
    </row>
    <row r="38" spans="1:56">
      <c r="A38" s="1">
        <v>36</v>
      </c>
      <c r="B38" s="16" t="s">
        <v>145</v>
      </c>
      <c r="C38" s="20" t="s">
        <v>14</v>
      </c>
      <c r="D38" s="51">
        <f t="shared" si="0"/>
        <v>0</v>
      </c>
      <c r="E38" s="47" t="s">
        <v>146</v>
      </c>
      <c r="F38" s="17"/>
      <c r="G38" s="1"/>
      <c r="H38" s="15"/>
      <c r="I38" s="1"/>
      <c r="J38" s="15"/>
      <c r="K38" s="1"/>
      <c r="L38" s="15"/>
      <c r="M38" s="1"/>
      <c r="N38" s="15"/>
      <c r="O38" s="1"/>
      <c r="P38" s="15"/>
      <c r="Q38" s="1"/>
      <c r="R38" s="15"/>
      <c r="S38" s="1"/>
      <c r="T38" s="15"/>
      <c r="U38" s="1"/>
      <c r="V38" s="60"/>
      <c r="W38" s="1"/>
      <c r="X38" s="60"/>
      <c r="Y38" s="40"/>
      <c r="Z38" s="60"/>
      <c r="AA38" s="1"/>
      <c r="AB38" s="60"/>
      <c r="AC38" s="1"/>
      <c r="AD38" s="60"/>
      <c r="AE38" s="1"/>
      <c r="AF38" s="60"/>
      <c r="AG38" s="40"/>
      <c r="AH38" s="60"/>
      <c r="AI38" s="1"/>
      <c r="AJ38" s="60"/>
      <c r="AK38" s="1"/>
      <c r="AL38" s="15"/>
      <c r="AM38" s="1"/>
      <c r="AN38" s="15"/>
      <c r="AO38" s="1"/>
      <c r="AP38" s="15"/>
      <c r="AQ38" s="1"/>
      <c r="AR38" s="15"/>
      <c r="AS38" s="1"/>
      <c r="AT38" s="15"/>
      <c r="AU38" s="1"/>
      <c r="AV38" s="15"/>
      <c r="AW38" s="1"/>
      <c r="AX38" s="15"/>
      <c r="AY38" s="1"/>
      <c r="AZ38" s="15"/>
      <c r="BB38" s="15"/>
      <c r="BD38" s="15"/>
    </row>
    <row r="39" spans="1:56">
      <c r="A39" s="1">
        <v>37</v>
      </c>
      <c r="B39" s="16" t="s">
        <v>25</v>
      </c>
      <c r="C39" s="20" t="s">
        <v>14</v>
      </c>
      <c r="D39" s="51">
        <f t="shared" si="0"/>
        <v>0</v>
      </c>
      <c r="E39" s="47" t="s">
        <v>26</v>
      </c>
      <c r="F39" s="15">
        <v>3.4155092592592591E-2</v>
      </c>
      <c r="G39" s="1">
        <v>23</v>
      </c>
      <c r="H39" s="15"/>
      <c r="I39" s="1"/>
      <c r="J39" s="15"/>
      <c r="K39" s="1"/>
      <c r="L39" s="15"/>
      <c r="M39" s="1"/>
      <c r="N39" s="15"/>
      <c r="O39" s="1"/>
      <c r="P39" s="15"/>
      <c r="Q39" s="1"/>
      <c r="R39" s="15"/>
      <c r="S39" s="1"/>
      <c r="T39" s="15"/>
      <c r="U39" s="1"/>
      <c r="V39" s="60"/>
      <c r="W39" s="1"/>
      <c r="X39" s="60"/>
      <c r="Y39" s="40"/>
      <c r="Z39" s="60"/>
      <c r="AA39" s="1"/>
      <c r="AB39" s="60"/>
      <c r="AC39" s="1"/>
      <c r="AD39" s="60"/>
      <c r="AE39" s="1"/>
      <c r="AF39" s="60"/>
      <c r="AG39" s="40"/>
      <c r="AH39" s="60"/>
      <c r="AI39" s="1"/>
      <c r="AJ39" s="60"/>
      <c r="AK39" s="1"/>
      <c r="AL39" s="15"/>
      <c r="AM39" s="1"/>
      <c r="AN39" s="15"/>
      <c r="AO39" s="1"/>
      <c r="AP39" s="15"/>
      <c r="AQ39" s="1"/>
      <c r="AR39" s="15"/>
      <c r="AS39" s="1"/>
      <c r="AT39" s="15"/>
      <c r="AU39" s="1"/>
      <c r="AV39" s="15"/>
      <c r="AW39" s="1"/>
      <c r="AX39" s="15"/>
      <c r="AY39" s="1"/>
      <c r="AZ39" s="15"/>
      <c r="BB39" s="15"/>
      <c r="BD39" s="15"/>
    </row>
    <row r="40" spans="1:56">
      <c r="A40" s="1">
        <v>38</v>
      </c>
      <c r="B40" s="16" t="s">
        <v>169</v>
      </c>
      <c r="C40" s="20" t="s">
        <v>14</v>
      </c>
      <c r="D40" s="51">
        <f t="shared" si="0"/>
        <v>0</v>
      </c>
      <c r="E40" s="47" t="s">
        <v>170</v>
      </c>
      <c r="F40" s="15">
        <v>3.3969907407407407E-2</v>
      </c>
      <c r="G40" s="1">
        <v>24</v>
      </c>
      <c r="H40" s="15"/>
      <c r="I40" s="1"/>
      <c r="J40" s="15">
        <v>1.7175925925925924E-2</v>
      </c>
      <c r="K40" s="1">
        <v>24</v>
      </c>
      <c r="L40" s="15"/>
      <c r="M40" s="1"/>
      <c r="N40" s="15"/>
      <c r="O40" s="1"/>
      <c r="P40" s="15">
        <v>3.6921296296296292E-2</v>
      </c>
      <c r="Q40" s="1">
        <v>24</v>
      </c>
      <c r="R40" s="15"/>
      <c r="S40" s="1"/>
      <c r="T40" s="15"/>
      <c r="U40" s="1"/>
      <c r="V40" s="60"/>
      <c r="W40" s="1"/>
      <c r="X40" s="60"/>
      <c r="Y40" s="40"/>
      <c r="Z40" s="60"/>
      <c r="AA40" s="1"/>
      <c r="AB40" s="60"/>
      <c r="AC40" s="1"/>
      <c r="AD40" s="60">
        <v>9.2592592592592585E-4</v>
      </c>
      <c r="AE40" s="1">
        <v>25</v>
      </c>
      <c r="AF40" s="60">
        <v>2.0254629629629629E-3</v>
      </c>
      <c r="AG40" s="40">
        <v>25</v>
      </c>
      <c r="AH40" s="60">
        <v>3.9120370370370368E-3</v>
      </c>
      <c r="AI40" s="1">
        <v>24</v>
      </c>
      <c r="AJ40" s="60"/>
      <c r="AK40" s="1"/>
      <c r="AL40" s="15"/>
      <c r="AM40" s="1"/>
      <c r="AN40" s="15"/>
      <c r="AO40" s="1"/>
      <c r="AP40" s="15"/>
      <c r="AQ40" s="1"/>
      <c r="AR40" s="15"/>
      <c r="AS40" s="1"/>
      <c r="AT40" s="15"/>
      <c r="AU40" s="1"/>
      <c r="AV40" s="15"/>
      <c r="AW40" s="1"/>
      <c r="AX40" s="15"/>
      <c r="AY40" s="1"/>
      <c r="AZ40" s="15"/>
      <c r="BB40" s="15"/>
      <c r="BD40" s="15"/>
    </row>
    <row r="41" spans="1:56">
      <c r="A41" s="1">
        <v>39</v>
      </c>
      <c r="B41" s="16" t="s">
        <v>153</v>
      </c>
      <c r="C41" s="20" t="s">
        <v>14</v>
      </c>
      <c r="D41" s="51">
        <f t="shared" si="0"/>
        <v>40</v>
      </c>
      <c r="E41" s="47" t="s">
        <v>154</v>
      </c>
      <c r="F41" s="15"/>
      <c r="G41" s="1"/>
      <c r="H41" s="15"/>
      <c r="I41" s="1"/>
      <c r="J41" s="15"/>
      <c r="K41" s="1"/>
      <c r="L41" s="15"/>
      <c r="M41" s="1"/>
      <c r="N41" s="15"/>
      <c r="O41" s="1"/>
      <c r="P41" s="15"/>
      <c r="Q41" s="1"/>
      <c r="R41" s="15"/>
      <c r="S41" s="1"/>
      <c r="T41" s="15">
        <v>7.8206018518518508E-2</v>
      </c>
      <c r="U41" s="1">
        <v>17</v>
      </c>
      <c r="V41" s="60"/>
      <c r="W41" s="1"/>
      <c r="X41" s="60"/>
      <c r="Y41" s="40"/>
      <c r="Z41" s="60"/>
      <c r="AA41" s="1"/>
      <c r="AB41" s="60"/>
      <c r="AC41" s="1"/>
      <c r="AD41" s="60"/>
      <c r="AE41" s="1"/>
      <c r="AF41" s="60"/>
      <c r="AG41" s="40"/>
      <c r="AH41" s="60"/>
      <c r="AI41" s="1"/>
      <c r="AJ41" s="60"/>
      <c r="AK41" s="1"/>
      <c r="AL41" s="15"/>
      <c r="AM41" s="1"/>
      <c r="AN41" s="15"/>
      <c r="AO41" s="1"/>
      <c r="AP41" s="15"/>
      <c r="AQ41" s="1"/>
      <c r="AR41" s="15"/>
      <c r="AS41" s="1"/>
      <c r="AT41" s="15"/>
      <c r="AU41" s="1"/>
      <c r="AV41" s="15"/>
      <c r="AW41" s="1"/>
      <c r="AX41" s="15"/>
      <c r="AY41" s="1"/>
      <c r="AZ41" s="15"/>
      <c r="BB41" s="15"/>
      <c r="BD41" s="15"/>
    </row>
    <row r="42" spans="1:56">
      <c r="A42" s="1">
        <v>40</v>
      </c>
      <c r="B42" s="16" t="s">
        <v>171</v>
      </c>
      <c r="C42" s="20" t="s">
        <v>14</v>
      </c>
      <c r="D42" s="51">
        <f t="shared" si="0"/>
        <v>0</v>
      </c>
      <c r="E42" s="47" t="s">
        <v>172</v>
      </c>
      <c r="F42" s="15">
        <v>3.7187499999999998E-2</v>
      </c>
      <c r="G42" s="1">
        <v>22</v>
      </c>
      <c r="H42" s="15"/>
      <c r="I42" s="1"/>
      <c r="J42" s="15"/>
      <c r="K42" s="1"/>
      <c r="L42" s="15"/>
      <c r="M42" s="1"/>
      <c r="N42" s="15"/>
      <c r="O42" s="1"/>
      <c r="P42" s="15">
        <v>3.7951388888888889E-2</v>
      </c>
      <c r="Q42" s="1">
        <v>23</v>
      </c>
      <c r="R42" s="15"/>
      <c r="S42" s="1"/>
      <c r="T42" s="15">
        <v>7.7638888888888882E-2</v>
      </c>
      <c r="U42" s="1">
        <v>18</v>
      </c>
      <c r="V42" s="60">
        <v>9.7534722222222218E-4</v>
      </c>
      <c r="W42" s="1">
        <v>24</v>
      </c>
      <c r="X42" s="60">
        <v>2.4155092592592592E-3</v>
      </c>
      <c r="Y42" s="40">
        <v>25</v>
      </c>
      <c r="Z42" s="60"/>
      <c r="AA42" s="1"/>
      <c r="AB42" s="60">
        <v>1.680451388888889E-2</v>
      </c>
      <c r="AC42" s="1">
        <v>25</v>
      </c>
      <c r="AD42" s="60"/>
      <c r="AE42" s="1"/>
      <c r="AF42" s="60">
        <v>2.5347222222222221E-3</v>
      </c>
      <c r="AG42" s="40">
        <v>23</v>
      </c>
      <c r="AH42" s="60">
        <v>4.6180555555555558E-3</v>
      </c>
      <c r="AI42" s="1">
        <v>23</v>
      </c>
      <c r="AJ42" s="60">
        <v>1.6516203703703703E-2</v>
      </c>
      <c r="AK42" s="1">
        <v>23</v>
      </c>
      <c r="AL42" s="15"/>
      <c r="AM42" s="1"/>
      <c r="AN42" s="15"/>
      <c r="AO42" s="1"/>
      <c r="AP42" s="15"/>
      <c r="AQ42" s="1"/>
      <c r="AR42" s="15"/>
      <c r="AS42" s="1"/>
      <c r="AT42" s="15"/>
      <c r="AU42" s="1"/>
      <c r="AV42" s="15"/>
      <c r="AW42" s="1"/>
      <c r="AX42" s="15">
        <v>4.594907407407408E-2</v>
      </c>
      <c r="AY42" s="1">
        <v>25</v>
      </c>
      <c r="AZ42" s="15">
        <v>3.5578703703703703E-2</v>
      </c>
      <c r="BA42" s="1">
        <v>23</v>
      </c>
      <c r="BB42" s="15"/>
      <c r="BD42" s="15"/>
    </row>
    <row r="43" spans="1:56">
      <c r="A43" s="1">
        <v>41</v>
      </c>
      <c r="B43" s="16" t="s">
        <v>157</v>
      </c>
      <c r="C43" s="20" t="s">
        <v>14</v>
      </c>
      <c r="D43" s="51">
        <f t="shared" si="0"/>
        <v>50</v>
      </c>
      <c r="E43" s="47" t="s">
        <v>158</v>
      </c>
      <c r="F43" s="17"/>
      <c r="G43" s="1"/>
      <c r="H43" s="15"/>
      <c r="I43" s="1"/>
      <c r="J43" s="15"/>
      <c r="K43" s="1"/>
      <c r="L43" s="15"/>
      <c r="M43" s="1"/>
      <c r="N43" s="15"/>
      <c r="O43" s="1"/>
      <c r="P43" s="15"/>
      <c r="Q43" s="1"/>
      <c r="R43" s="15"/>
      <c r="S43" s="1"/>
      <c r="T43" s="15">
        <v>0.1063425925925926</v>
      </c>
      <c r="U43" s="1">
        <v>9</v>
      </c>
      <c r="V43" s="60"/>
      <c r="W43" s="1"/>
      <c r="X43" s="60"/>
      <c r="Y43" s="40"/>
      <c r="Z43" s="60"/>
      <c r="AA43" s="1"/>
      <c r="AB43" s="60"/>
      <c r="AC43" s="1"/>
      <c r="AD43" s="60"/>
      <c r="AE43" s="1"/>
      <c r="AF43" s="60"/>
      <c r="AG43" s="40"/>
      <c r="AH43" s="60"/>
      <c r="AI43" s="1"/>
      <c r="AJ43" s="60"/>
      <c r="AK43" s="1"/>
      <c r="AL43" s="15"/>
      <c r="AM43" s="1"/>
      <c r="AN43" s="15"/>
      <c r="AO43" s="1"/>
      <c r="AP43" s="15"/>
      <c r="AQ43" s="1"/>
      <c r="AR43" s="15"/>
      <c r="AS43" s="1"/>
      <c r="AT43" s="15"/>
      <c r="AU43" s="1"/>
      <c r="AV43" s="15">
        <v>3.6041666666666666E-2</v>
      </c>
      <c r="AW43" s="1">
        <v>19</v>
      </c>
      <c r="AX43" s="15"/>
      <c r="AY43" s="1"/>
      <c r="AZ43" s="15"/>
      <c r="BB43" s="15"/>
      <c r="BD43" s="15"/>
    </row>
    <row r="44" spans="1:56">
      <c r="A44" s="1">
        <v>42</v>
      </c>
      <c r="B44" s="16" t="s">
        <v>197</v>
      </c>
      <c r="C44" s="20" t="s">
        <v>14</v>
      </c>
      <c r="D44" s="51">
        <v>40</v>
      </c>
      <c r="E44" s="47" t="s">
        <v>245</v>
      </c>
      <c r="F44" s="17"/>
      <c r="G44" s="1"/>
      <c r="H44" s="15"/>
      <c r="I44" s="1"/>
      <c r="J44" s="15"/>
      <c r="K44" s="1"/>
      <c r="L44" s="15"/>
      <c r="M44" s="1"/>
      <c r="N44" s="15"/>
      <c r="O44" s="1"/>
      <c r="P44" s="15">
        <v>3.6712962962962961E-2</v>
      </c>
      <c r="Q44" s="1">
        <v>25</v>
      </c>
      <c r="R44" s="15"/>
      <c r="S44" s="1"/>
      <c r="T44" s="15">
        <v>6.9502314814814822E-2</v>
      </c>
      <c r="U44" s="1">
        <v>24</v>
      </c>
      <c r="V44" s="60"/>
      <c r="W44" s="1"/>
      <c r="X44" s="60"/>
      <c r="Y44" s="40"/>
      <c r="Z44" s="60"/>
      <c r="AA44" s="1"/>
      <c r="AB44" s="60"/>
      <c r="AC44" s="1"/>
      <c r="AD44" s="60"/>
      <c r="AE44" s="1"/>
      <c r="AF44" s="60"/>
      <c r="AG44" s="40"/>
      <c r="AH44" s="60"/>
      <c r="AI44" s="1"/>
      <c r="AJ44" s="60"/>
      <c r="AK44" s="1"/>
      <c r="AL44" s="15"/>
      <c r="AM44" s="1"/>
      <c r="AN44" s="15">
        <v>3.3298611111111112E-2</v>
      </c>
      <c r="AO44" s="1">
        <v>24</v>
      </c>
      <c r="AP44" s="15"/>
      <c r="AQ44" s="1"/>
      <c r="AR44" s="15"/>
      <c r="AS44" s="1"/>
      <c r="AT44" s="15"/>
      <c r="AU44" s="1"/>
      <c r="AV44" s="15"/>
      <c r="AW44" s="1"/>
      <c r="AX44" s="15"/>
      <c r="AY44" s="1"/>
      <c r="AZ44" s="15"/>
      <c r="BB44" s="15">
        <v>7.2025462962962958E-2</v>
      </c>
      <c r="BC44" s="1">
        <v>25</v>
      </c>
      <c r="BD44" s="15"/>
    </row>
    <row r="45" spans="1:56">
      <c r="A45" s="1">
        <v>43</v>
      </c>
      <c r="B45" s="42" t="s">
        <v>198</v>
      </c>
      <c r="C45" s="1" t="s">
        <v>14</v>
      </c>
      <c r="D45" s="51">
        <v>0</v>
      </c>
      <c r="E45" s="40" t="s">
        <v>246</v>
      </c>
      <c r="F45" s="7"/>
      <c r="G45" s="1"/>
      <c r="H45" s="8"/>
      <c r="I45" s="1"/>
      <c r="J45" s="8"/>
      <c r="K45" s="1"/>
      <c r="L45" s="8"/>
      <c r="M45" s="1"/>
      <c r="N45" s="8"/>
      <c r="O45" s="1"/>
      <c r="P45" s="15">
        <v>4.4259259259259255E-2</v>
      </c>
      <c r="Q45" s="1">
        <v>16</v>
      </c>
      <c r="R45" s="15"/>
      <c r="S45" s="1"/>
      <c r="T45" s="15"/>
      <c r="U45" s="1"/>
      <c r="V45" s="60"/>
      <c r="W45" s="1"/>
      <c r="X45" s="60"/>
      <c r="Y45" s="40"/>
      <c r="Z45" s="60"/>
      <c r="AA45" s="1"/>
      <c r="AB45" s="60"/>
      <c r="AC45" s="1"/>
      <c r="AD45" s="60"/>
      <c r="AE45" s="1"/>
      <c r="AF45" s="60"/>
      <c r="AG45" s="40"/>
      <c r="AH45" s="60"/>
      <c r="AI45" s="1"/>
      <c r="AJ45" s="60"/>
      <c r="AK45" s="1"/>
      <c r="AL45" s="15"/>
      <c r="AM45" s="1"/>
      <c r="AN45" s="15">
        <v>2.4159722222222224</v>
      </c>
      <c r="AO45" s="1">
        <v>11</v>
      </c>
      <c r="AP45" s="15"/>
      <c r="AQ45" s="1"/>
      <c r="AR45" s="15"/>
      <c r="AS45" s="1"/>
      <c r="AT45" s="15"/>
      <c r="AU45" s="1"/>
      <c r="AV45" s="15"/>
      <c r="AW45" s="1"/>
      <c r="AX45" s="15"/>
      <c r="AY45" s="1"/>
      <c r="AZ45" s="15"/>
      <c r="BB45" s="15"/>
      <c r="BD45" s="15"/>
    </row>
    <row r="46" spans="1:56">
      <c r="A46" s="1">
        <v>44</v>
      </c>
      <c r="B46" s="42" t="s">
        <v>199</v>
      </c>
      <c r="C46" s="1" t="s">
        <v>14</v>
      </c>
      <c r="D46" s="43">
        <f>IF(FLOOR(2014-MID(E46,7,4),10)&lt;40,0,FLOOR(2014-MID(E46,7,4),10))</f>
        <v>40</v>
      </c>
      <c r="E46" s="46" t="s">
        <v>200</v>
      </c>
      <c r="F46" s="7"/>
      <c r="G46" s="1"/>
      <c r="H46" s="8"/>
      <c r="I46" s="1"/>
      <c r="J46" s="8"/>
      <c r="K46" s="1"/>
      <c r="L46" s="8"/>
      <c r="M46" s="1"/>
      <c r="N46" s="8"/>
      <c r="O46" s="1"/>
      <c r="P46" s="15"/>
      <c r="Q46" s="1"/>
      <c r="R46" s="15">
        <v>8.5405092592592588E-2</v>
      </c>
      <c r="S46" s="1">
        <v>21</v>
      </c>
      <c r="T46" s="15"/>
      <c r="U46" s="1"/>
      <c r="V46" s="60"/>
      <c r="W46" s="1"/>
      <c r="X46" s="60"/>
      <c r="Y46" s="40"/>
      <c r="Z46" s="60"/>
      <c r="AA46" s="1"/>
      <c r="AB46" s="60"/>
      <c r="AC46" s="1"/>
      <c r="AD46" s="60"/>
      <c r="AE46" s="1"/>
      <c r="AF46" s="60"/>
      <c r="AG46" s="40"/>
      <c r="AH46" s="60"/>
      <c r="AI46" s="1"/>
      <c r="AJ46" s="60"/>
      <c r="AK46" s="1"/>
      <c r="AL46" s="15"/>
      <c r="AM46" s="1"/>
      <c r="AN46" s="15"/>
      <c r="AO46" s="1"/>
      <c r="AP46" s="15"/>
      <c r="AQ46" s="1"/>
      <c r="AR46" s="15"/>
      <c r="AS46" s="1"/>
      <c r="AT46" s="15"/>
      <c r="AU46" s="1"/>
      <c r="AV46" s="15"/>
      <c r="AW46" s="1"/>
      <c r="AX46" s="15"/>
      <c r="AY46" s="1"/>
    </row>
    <row r="47" spans="1:56">
      <c r="A47" s="1">
        <v>45</v>
      </c>
      <c r="B47" s="42" t="s">
        <v>204</v>
      </c>
      <c r="C47" s="1" t="s">
        <v>14</v>
      </c>
      <c r="D47" s="40">
        <v>0</v>
      </c>
      <c r="E47" s="40"/>
      <c r="F47" s="7"/>
      <c r="G47" s="1"/>
      <c r="H47" s="8"/>
      <c r="I47" s="1"/>
      <c r="J47" s="8"/>
      <c r="K47" s="1"/>
      <c r="L47" s="8"/>
      <c r="M47" s="1"/>
      <c r="N47" s="8"/>
      <c r="O47" s="1"/>
      <c r="P47" s="15"/>
      <c r="Q47" s="1"/>
      <c r="R47" s="15"/>
      <c r="S47" s="1"/>
      <c r="T47" s="15">
        <v>7.0208333333333331E-2</v>
      </c>
      <c r="U47" s="1">
        <v>23</v>
      </c>
      <c r="V47" s="60"/>
      <c r="W47" s="1"/>
      <c r="X47" s="60"/>
      <c r="Y47" s="40"/>
      <c r="Z47" s="60"/>
      <c r="AA47" s="1"/>
      <c r="AB47" s="60"/>
      <c r="AC47" s="1"/>
      <c r="AD47" s="60"/>
      <c r="AE47" s="1"/>
      <c r="AF47" s="60"/>
      <c r="AG47" s="40"/>
      <c r="AH47" s="60"/>
      <c r="AI47" s="1"/>
      <c r="AJ47" s="60"/>
      <c r="AK47" s="1"/>
      <c r="AL47" s="15"/>
      <c r="AM47" s="1"/>
      <c r="AN47" s="15"/>
      <c r="AO47" s="1"/>
      <c r="AP47" s="15"/>
      <c r="AQ47" s="1"/>
      <c r="AR47" s="15"/>
      <c r="AS47" s="1"/>
      <c r="AT47" s="15"/>
      <c r="AU47" s="1"/>
      <c r="AV47" s="15"/>
      <c r="AW47" s="1"/>
      <c r="AX47" s="15"/>
      <c r="AY47" s="1"/>
    </row>
    <row r="48" spans="1:56">
      <c r="A48" s="54">
        <v>46</v>
      </c>
      <c r="B48" s="42" t="s">
        <v>214</v>
      </c>
      <c r="C48" s="1" t="s">
        <v>14</v>
      </c>
      <c r="D48" s="40">
        <v>0</v>
      </c>
      <c r="E48" s="40"/>
      <c r="F48" s="7"/>
      <c r="G48" s="1"/>
      <c r="H48" s="8"/>
      <c r="I48" s="1"/>
      <c r="J48" s="8"/>
      <c r="K48" s="1"/>
      <c r="L48" s="8"/>
      <c r="M48" s="1"/>
      <c r="N48" s="8"/>
      <c r="O48" s="1"/>
      <c r="P48" s="8"/>
      <c r="Q48" s="1"/>
      <c r="R48" s="15"/>
      <c r="S48" s="1"/>
      <c r="T48" s="15">
        <v>6.6006944444444438E-2</v>
      </c>
      <c r="U48" s="1">
        <v>25</v>
      </c>
      <c r="V48" s="60"/>
      <c r="W48" s="1"/>
      <c r="X48" s="60"/>
      <c r="Y48" s="40"/>
      <c r="Z48" s="60"/>
      <c r="AA48" s="1"/>
      <c r="AB48" s="60"/>
      <c r="AC48" s="1"/>
      <c r="AD48" s="60"/>
      <c r="AE48" s="1"/>
      <c r="AF48" s="60"/>
      <c r="AG48" s="40"/>
      <c r="AH48" s="60"/>
      <c r="AI48" s="1"/>
      <c r="AJ48" s="60"/>
      <c r="AK48" s="1"/>
      <c r="AL48" s="15"/>
      <c r="AM48" s="1"/>
      <c r="AN48" s="15"/>
      <c r="AO48" s="1"/>
      <c r="AP48" s="15"/>
      <c r="AQ48" s="1"/>
      <c r="AR48" s="15"/>
      <c r="AS48" s="1"/>
      <c r="AT48" s="15"/>
      <c r="AU48" s="1"/>
      <c r="AV48" s="15"/>
      <c r="AW48" s="1"/>
      <c r="AX48" s="15"/>
      <c r="AY48" s="1"/>
    </row>
    <row r="49" spans="1:55">
      <c r="A49" s="54">
        <v>47</v>
      </c>
      <c r="B49" s="42" t="s">
        <v>238</v>
      </c>
      <c r="C49" s="1" t="s">
        <v>14</v>
      </c>
      <c r="D49" s="40">
        <v>40</v>
      </c>
      <c r="E49" s="40"/>
      <c r="F49" s="7"/>
      <c r="G49" s="1"/>
      <c r="H49" s="8"/>
      <c r="I49" s="1"/>
      <c r="J49" s="8"/>
      <c r="K49" s="1"/>
      <c r="L49" s="8"/>
      <c r="M49" s="1"/>
      <c r="N49" s="8"/>
      <c r="O49" s="1"/>
      <c r="P49" s="8"/>
      <c r="Q49" s="1"/>
      <c r="R49" s="15"/>
      <c r="S49" s="1"/>
      <c r="T49" s="15"/>
      <c r="U49" s="1"/>
      <c r="V49" s="60"/>
      <c r="W49" s="1"/>
      <c r="X49" s="60"/>
      <c r="Y49" s="40"/>
      <c r="Z49" s="60"/>
      <c r="AA49" s="1"/>
      <c r="AB49" s="60"/>
      <c r="AC49" s="1"/>
      <c r="AD49" s="60"/>
      <c r="AE49" s="1"/>
      <c r="AF49" s="60"/>
      <c r="AG49" s="40"/>
      <c r="AH49" s="60"/>
      <c r="AI49" s="1"/>
      <c r="AJ49" s="60"/>
      <c r="AK49" s="1"/>
      <c r="AL49" s="15"/>
      <c r="AM49" s="1"/>
      <c r="AN49" s="15">
        <v>4.4675925925925924E-2</v>
      </c>
      <c r="AO49" s="1">
        <v>17</v>
      </c>
      <c r="AP49" s="15"/>
      <c r="AQ49" s="1"/>
      <c r="AR49" s="15"/>
      <c r="AS49" s="1"/>
      <c r="AT49" s="15"/>
      <c r="AU49" s="1"/>
      <c r="AV49" s="15"/>
      <c r="AW49" s="1"/>
      <c r="AX49" s="15"/>
      <c r="AY49" s="1"/>
    </row>
    <row r="50" spans="1:55">
      <c r="A50" s="54">
        <v>48</v>
      </c>
      <c r="B50" s="42" t="s">
        <v>239</v>
      </c>
      <c r="C50" s="1" t="s">
        <v>14</v>
      </c>
      <c r="D50" s="40">
        <v>40</v>
      </c>
      <c r="E50" s="40"/>
      <c r="F50" s="7"/>
      <c r="G50" s="1"/>
      <c r="H50" s="8"/>
      <c r="I50" s="1"/>
      <c r="J50" s="8"/>
      <c r="K50" s="1"/>
      <c r="L50" s="8"/>
      <c r="M50" s="1"/>
      <c r="N50" s="8"/>
      <c r="O50" s="1"/>
      <c r="P50" s="8"/>
      <c r="Q50" s="1"/>
      <c r="R50" s="15"/>
      <c r="S50" s="1"/>
      <c r="T50" s="15"/>
      <c r="U50" s="1"/>
      <c r="V50" s="60"/>
      <c r="W50" s="1"/>
      <c r="X50" s="60"/>
      <c r="Y50" s="40"/>
      <c r="Z50" s="60"/>
      <c r="AA50" s="1"/>
      <c r="AB50" s="60"/>
      <c r="AC50" s="1"/>
      <c r="AD50" s="60"/>
      <c r="AE50" s="1"/>
      <c r="AF50" s="60"/>
      <c r="AG50" s="40"/>
      <c r="AH50" s="60"/>
      <c r="AI50" s="1"/>
      <c r="AJ50" s="60"/>
      <c r="AK50" s="1"/>
      <c r="AL50" s="15"/>
      <c r="AM50" s="1"/>
      <c r="AN50" s="15">
        <v>4.5682870370370367E-2</v>
      </c>
      <c r="AO50" s="1">
        <v>16</v>
      </c>
      <c r="AP50" s="15"/>
      <c r="AQ50" s="1"/>
      <c r="AR50" s="15"/>
      <c r="AS50" s="1"/>
      <c r="AT50" s="15"/>
      <c r="AU50" s="1"/>
      <c r="AV50" s="15"/>
      <c r="AW50" s="1"/>
      <c r="AX50" s="15"/>
      <c r="AY50" s="1"/>
    </row>
    <row r="51" spans="1:55">
      <c r="A51" s="54">
        <v>49</v>
      </c>
      <c r="B51" s="42" t="s">
        <v>240</v>
      </c>
      <c r="C51" s="1" t="s">
        <v>14</v>
      </c>
      <c r="D51" s="51">
        <f>IF(FLOOR(2014-MID(E51,7,4),10)&lt;40,0,FLOOR(2014-MID(E51,7,4),10))</f>
        <v>0</v>
      </c>
      <c r="E51" s="40" t="s">
        <v>251</v>
      </c>
      <c r="F51" s="7"/>
      <c r="G51" s="1"/>
      <c r="H51" s="8"/>
      <c r="I51" s="1"/>
      <c r="J51" s="8"/>
      <c r="K51" s="1"/>
      <c r="L51" s="8"/>
      <c r="M51" s="1"/>
      <c r="N51" s="8"/>
      <c r="O51" s="1"/>
      <c r="P51" s="8"/>
      <c r="Q51" s="1"/>
      <c r="R51" s="15"/>
      <c r="S51" s="1"/>
      <c r="T51" s="15"/>
      <c r="U51" s="1"/>
      <c r="V51" s="60"/>
      <c r="W51" s="1"/>
      <c r="X51" s="60"/>
      <c r="Y51" s="40"/>
      <c r="Z51" s="60"/>
      <c r="AA51" s="1"/>
      <c r="AB51" s="60"/>
      <c r="AC51" s="1"/>
      <c r="AD51" s="60"/>
      <c r="AE51" s="1"/>
      <c r="AF51" s="60"/>
      <c r="AG51" s="40"/>
      <c r="AH51" s="60"/>
      <c r="AI51" s="1"/>
      <c r="AJ51" s="60"/>
      <c r="AK51" s="1"/>
      <c r="AL51" s="15"/>
      <c r="AM51" s="1"/>
      <c r="AN51" s="15">
        <v>4.6018518518518514E-2</v>
      </c>
      <c r="AO51" s="1">
        <v>15</v>
      </c>
      <c r="AP51" s="15"/>
      <c r="AQ51" s="1"/>
      <c r="AR51" s="15"/>
      <c r="AS51" s="1"/>
      <c r="AT51" s="15"/>
      <c r="AU51" s="1"/>
      <c r="AV51" s="15"/>
      <c r="AW51" s="1"/>
      <c r="AX51" s="15"/>
      <c r="AY51" s="1"/>
    </row>
    <row r="52" spans="1:55">
      <c r="A52" s="54">
        <v>50</v>
      </c>
      <c r="B52" s="42" t="s">
        <v>241</v>
      </c>
      <c r="C52" s="1" t="s">
        <v>14</v>
      </c>
      <c r="D52" s="51">
        <f>IF(FLOOR(2014-MID(E52,7,4),10)&lt;40,0,FLOOR(2014-MID(E52,7,4),10))</f>
        <v>50</v>
      </c>
      <c r="E52" s="40" t="s">
        <v>250</v>
      </c>
      <c r="F52" s="7"/>
      <c r="G52" s="1"/>
      <c r="H52" s="8"/>
      <c r="I52" s="1"/>
      <c r="J52" s="8"/>
      <c r="K52" s="1"/>
      <c r="L52" s="8"/>
      <c r="M52" s="1"/>
      <c r="N52" s="8"/>
      <c r="O52" s="1"/>
      <c r="P52" s="8"/>
      <c r="Q52" s="1"/>
      <c r="R52" s="15"/>
      <c r="S52" s="1"/>
      <c r="T52" s="15"/>
      <c r="U52" s="1"/>
      <c r="V52" s="60"/>
      <c r="W52" s="1"/>
      <c r="X52" s="60"/>
      <c r="Y52" s="40"/>
      <c r="Z52" s="60"/>
      <c r="AA52" s="1"/>
      <c r="AB52" s="60"/>
      <c r="AC52" s="1"/>
      <c r="AD52" s="60"/>
      <c r="AE52" s="1"/>
      <c r="AF52" s="60"/>
      <c r="AG52" s="40"/>
      <c r="AH52" s="60"/>
      <c r="AI52" s="1"/>
      <c r="AJ52" s="60"/>
      <c r="AK52" s="1"/>
      <c r="AL52" s="15"/>
      <c r="AM52" s="1"/>
      <c r="AN52" s="15">
        <v>5.2534722222222219E-2</v>
      </c>
      <c r="AO52" s="1">
        <v>13</v>
      </c>
      <c r="AP52" s="15"/>
      <c r="AQ52" s="1"/>
      <c r="AR52" s="15"/>
      <c r="AS52" s="1"/>
      <c r="AT52" s="15"/>
      <c r="AU52" s="1"/>
      <c r="AV52" s="15"/>
      <c r="AW52" s="1"/>
      <c r="AX52" s="15"/>
      <c r="AY52" s="1"/>
    </row>
    <row r="53" spans="1:55">
      <c r="A53" s="54">
        <v>51</v>
      </c>
      <c r="B53" s="42" t="s">
        <v>242</v>
      </c>
      <c r="C53" s="1" t="s">
        <v>14</v>
      </c>
      <c r="D53" s="51">
        <f>IF(FLOOR(2014-MID(E53,7,4),10)&lt;40,0,FLOOR(2014-MID(E53,7,4),10))</f>
        <v>60</v>
      </c>
      <c r="E53" s="40" t="s">
        <v>249</v>
      </c>
      <c r="F53" s="7"/>
      <c r="G53" s="1"/>
      <c r="H53" s="8"/>
      <c r="I53" s="1"/>
      <c r="J53" s="8"/>
      <c r="K53" s="1"/>
      <c r="L53" s="8"/>
      <c r="M53" s="1"/>
      <c r="N53" s="8"/>
      <c r="O53" s="1"/>
      <c r="P53" s="8"/>
      <c r="Q53" s="1"/>
      <c r="R53" s="15"/>
      <c r="S53" s="1"/>
      <c r="T53" s="15"/>
      <c r="U53" s="1"/>
      <c r="V53" s="60"/>
      <c r="W53" s="1"/>
      <c r="X53" s="60"/>
      <c r="Y53" s="40"/>
      <c r="Z53" s="60"/>
      <c r="AA53" s="1"/>
      <c r="AB53" s="60"/>
      <c r="AC53" s="1"/>
      <c r="AD53" s="60"/>
      <c r="AE53" s="1"/>
      <c r="AF53" s="60"/>
      <c r="AG53" s="40"/>
      <c r="AH53" s="60"/>
      <c r="AI53" s="1"/>
      <c r="AJ53" s="60"/>
      <c r="AK53" s="1"/>
      <c r="AL53" s="15"/>
      <c r="AM53" s="1"/>
      <c r="AN53" s="15">
        <v>5.2569444444444446E-2</v>
      </c>
      <c r="AO53" s="1">
        <v>12</v>
      </c>
      <c r="AP53" s="15"/>
      <c r="AQ53" s="1"/>
      <c r="AR53" s="15"/>
      <c r="AS53" s="1"/>
      <c r="AT53" s="15"/>
      <c r="AU53" s="1"/>
      <c r="AV53" s="15"/>
      <c r="AW53" s="1"/>
      <c r="AX53" s="15"/>
      <c r="AY53" s="1"/>
    </row>
    <row r="54" spans="1:55">
      <c r="A54" s="54">
        <v>52</v>
      </c>
      <c r="B54" s="42" t="s">
        <v>243</v>
      </c>
      <c r="C54" s="1" t="s">
        <v>14</v>
      </c>
      <c r="D54" s="51">
        <f>IF(FLOOR(2014-MID(E54,7,4),10)&lt;40,0,FLOOR(2014-MID(E54,7,4),10))</f>
        <v>40</v>
      </c>
      <c r="E54" s="40" t="s">
        <v>248</v>
      </c>
      <c r="F54" s="7"/>
      <c r="G54" s="1"/>
      <c r="H54" s="8"/>
      <c r="I54" s="1"/>
      <c r="J54" s="8"/>
      <c r="K54" s="1"/>
      <c r="L54" s="8"/>
      <c r="M54" s="1"/>
      <c r="N54" s="8"/>
      <c r="O54" s="1"/>
      <c r="P54" s="8"/>
      <c r="Q54" s="1"/>
      <c r="R54" s="15"/>
      <c r="S54" s="1"/>
      <c r="T54" s="15"/>
      <c r="U54" s="1"/>
      <c r="V54" s="60"/>
      <c r="W54" s="1"/>
      <c r="X54" s="60"/>
      <c r="Y54" s="40"/>
      <c r="Z54" s="60"/>
      <c r="AA54" s="1"/>
      <c r="AB54" s="60"/>
      <c r="AC54" s="1"/>
      <c r="AD54" s="60"/>
      <c r="AE54" s="1"/>
      <c r="AF54" s="60"/>
      <c r="AG54" s="40"/>
      <c r="AH54" s="60"/>
      <c r="AI54" s="1"/>
      <c r="AJ54" s="60"/>
      <c r="AK54" s="1"/>
      <c r="AL54" s="15">
        <v>1.9432870370370371E-2</v>
      </c>
      <c r="AM54" s="1">
        <v>25</v>
      </c>
      <c r="AN54" s="15"/>
      <c r="AO54" s="1"/>
      <c r="AP54" s="15"/>
      <c r="AQ54" s="1"/>
      <c r="AR54" s="15"/>
      <c r="AS54" s="1"/>
      <c r="AT54" s="15"/>
      <c r="AU54" s="1"/>
      <c r="AV54" s="15"/>
      <c r="AW54" s="1"/>
      <c r="AX54" s="15"/>
      <c r="AY54" s="1"/>
    </row>
    <row r="55" spans="1:55">
      <c r="A55" s="54">
        <v>53</v>
      </c>
      <c r="B55" s="42" t="s">
        <v>244</v>
      </c>
      <c r="C55" s="1" t="s">
        <v>14</v>
      </c>
      <c r="D55" s="51">
        <f>IF(FLOOR(2014-MID(E55,7,4),10)&lt;40,0,FLOOR(2014-MID(E55,7,4),10))</f>
        <v>40</v>
      </c>
      <c r="E55" s="40" t="s">
        <v>247</v>
      </c>
      <c r="F55" s="7"/>
      <c r="G55" s="1"/>
      <c r="H55" s="8"/>
      <c r="I55" s="1"/>
      <c r="J55" s="8"/>
      <c r="K55" s="1"/>
      <c r="L55" s="8"/>
      <c r="M55" s="1"/>
      <c r="N55" s="8"/>
      <c r="O55" s="1"/>
      <c r="P55" s="8"/>
      <c r="Q55" s="1"/>
      <c r="R55" s="15"/>
      <c r="S55" s="1"/>
      <c r="T55" s="15"/>
      <c r="U55" s="1"/>
      <c r="V55" s="60"/>
      <c r="W55" s="1"/>
      <c r="X55" s="60"/>
      <c r="Y55" s="40"/>
      <c r="Z55" s="60"/>
      <c r="AA55" s="1"/>
      <c r="AB55" s="60"/>
      <c r="AC55" s="1"/>
      <c r="AD55" s="60"/>
      <c r="AE55" s="1"/>
      <c r="AF55" s="60"/>
      <c r="AG55" s="40"/>
      <c r="AH55" s="60"/>
      <c r="AI55" s="1"/>
      <c r="AJ55" s="60"/>
      <c r="AK55" s="1"/>
      <c r="AL55" s="15">
        <v>2.3541666666666666E-2</v>
      </c>
      <c r="AM55" s="1">
        <v>23</v>
      </c>
      <c r="AN55" s="15"/>
      <c r="AO55" s="1"/>
      <c r="AP55" s="15"/>
      <c r="AQ55" s="1"/>
      <c r="AR55" s="15"/>
      <c r="AS55" s="1"/>
      <c r="AT55" s="15"/>
      <c r="AU55" s="1"/>
      <c r="AV55" s="15"/>
      <c r="AW55" s="1"/>
      <c r="AX55" s="15"/>
      <c r="AY55" s="1"/>
    </row>
    <row r="56" spans="1:55">
      <c r="A56" s="54">
        <v>54</v>
      </c>
      <c r="B56" s="3" t="s">
        <v>261</v>
      </c>
      <c r="C56" s="3" t="s">
        <v>14</v>
      </c>
      <c r="D56" s="51">
        <v>40</v>
      </c>
      <c r="E56" s="4"/>
      <c r="P56" s="8"/>
      <c r="Q56" s="1"/>
      <c r="R56" s="8"/>
      <c r="S56" s="1"/>
      <c r="T56" s="8"/>
      <c r="U56" s="1"/>
      <c r="V56" s="58"/>
      <c r="W56" s="1"/>
      <c r="X56" s="60"/>
      <c r="Y56" s="40"/>
      <c r="Z56" s="60"/>
      <c r="AA56" s="1"/>
      <c r="AB56" s="60"/>
      <c r="AC56" s="1"/>
      <c r="AD56" s="58"/>
      <c r="AE56" s="1"/>
      <c r="AF56" s="60"/>
      <c r="AG56" s="40"/>
      <c r="AH56" s="60"/>
      <c r="AI56" s="1"/>
      <c r="AJ56" s="60"/>
      <c r="AK56" s="1"/>
      <c r="AN56" s="15"/>
      <c r="AR56" s="15"/>
      <c r="AS56" s="1"/>
      <c r="AT56" s="15"/>
      <c r="AU56" s="1"/>
      <c r="AV56" s="15"/>
      <c r="AW56" s="1"/>
      <c r="AX56" s="15">
        <v>4.853009259259259E-2</v>
      </c>
      <c r="AY56" s="1">
        <v>23</v>
      </c>
    </row>
    <row r="57" spans="1:55">
      <c r="A57" s="54">
        <v>55</v>
      </c>
      <c r="B57" s="3" t="s">
        <v>262</v>
      </c>
      <c r="C57" s="3" t="s">
        <v>14</v>
      </c>
      <c r="D57" s="51">
        <v>50</v>
      </c>
      <c r="E57" s="4"/>
      <c r="P57" s="8"/>
      <c r="Q57" s="1"/>
      <c r="R57" s="8"/>
      <c r="S57" s="1"/>
      <c r="T57" s="8"/>
      <c r="U57" s="1"/>
      <c r="V57" s="60"/>
      <c r="W57" s="1"/>
      <c r="X57" s="60"/>
      <c r="Y57" s="40"/>
      <c r="Z57" s="60"/>
      <c r="AA57" s="1"/>
      <c r="AB57" s="60"/>
      <c r="AC57" s="1"/>
      <c r="AD57" s="60"/>
      <c r="AE57" s="1"/>
      <c r="AF57" s="60"/>
      <c r="AG57" s="40"/>
      <c r="AH57" s="60"/>
      <c r="AI57" s="1"/>
      <c r="AJ57" s="60"/>
      <c r="AK57" s="1"/>
      <c r="AN57" s="15"/>
      <c r="AR57" s="15"/>
      <c r="AS57" s="1"/>
      <c r="AT57" s="15"/>
      <c r="AU57" s="1"/>
      <c r="AV57" s="15"/>
      <c r="AW57" s="1"/>
      <c r="AX57" s="15">
        <v>5.2789351851851851E-2</v>
      </c>
      <c r="AY57" s="1">
        <v>20</v>
      </c>
      <c r="AZ57" s="8">
        <v>4.1539351851851855E-2</v>
      </c>
      <c r="BA57" s="1">
        <v>19</v>
      </c>
    </row>
    <row r="58" spans="1:55">
      <c r="A58" s="54">
        <v>56</v>
      </c>
      <c r="B58" s="3" t="s">
        <v>263</v>
      </c>
      <c r="C58" s="3" t="s">
        <v>14</v>
      </c>
      <c r="D58" s="51">
        <v>50</v>
      </c>
      <c r="E58" s="4"/>
      <c r="P58" s="8"/>
      <c r="Q58" s="1"/>
      <c r="R58" s="8"/>
      <c r="S58" s="1"/>
      <c r="T58" s="8"/>
      <c r="U58" s="1"/>
      <c r="V58" s="60"/>
      <c r="W58" s="1"/>
      <c r="X58" s="60"/>
      <c r="Y58" s="40"/>
      <c r="Z58" s="60"/>
      <c r="AA58" s="1"/>
      <c r="AB58" s="60"/>
      <c r="AC58" s="1"/>
      <c r="AD58" s="60"/>
      <c r="AE58" s="1"/>
      <c r="AF58" s="60"/>
      <c r="AG58" s="40"/>
      <c r="AH58" s="60"/>
      <c r="AI58" s="1"/>
      <c r="AJ58" s="60"/>
      <c r="AK58" s="1"/>
      <c r="AR58" s="15"/>
      <c r="AS58" s="1"/>
      <c r="AT58" s="15"/>
      <c r="AU58" s="1"/>
      <c r="AV58" s="15">
        <v>3.6018518518518519E-2</v>
      </c>
      <c r="AW58" s="1">
        <v>20</v>
      </c>
      <c r="AX58" s="15"/>
      <c r="AY58" s="1"/>
    </row>
    <row r="59" spans="1:55">
      <c r="A59" s="54">
        <v>57</v>
      </c>
      <c r="B59" s="3" t="s">
        <v>275</v>
      </c>
      <c r="C59" s="3" t="s">
        <v>14</v>
      </c>
      <c r="D59" s="51">
        <v>0</v>
      </c>
      <c r="E59" s="4"/>
      <c r="P59" s="8"/>
      <c r="Q59" s="1"/>
      <c r="R59" s="8"/>
      <c r="S59" s="1"/>
      <c r="T59" s="8"/>
      <c r="U59" s="1"/>
      <c r="V59" s="60"/>
      <c r="W59" s="1"/>
      <c r="X59" s="60"/>
      <c r="Y59" s="40"/>
      <c r="Z59" s="60"/>
      <c r="AA59" s="1"/>
      <c r="AB59" s="60"/>
      <c r="AC59" s="1"/>
      <c r="AD59" s="60"/>
      <c r="AE59" s="1"/>
      <c r="AF59" s="60"/>
      <c r="AG59" s="40"/>
      <c r="AH59" s="60"/>
      <c r="AI59" s="1"/>
      <c r="AJ59" s="60"/>
      <c r="AK59" s="1"/>
      <c r="AR59" s="15"/>
      <c r="AS59" s="1"/>
      <c r="AT59" s="15"/>
      <c r="AU59" s="1"/>
      <c r="AV59" s="15"/>
      <c r="AW59" s="1"/>
      <c r="AX59" s="15"/>
      <c r="AY59" s="1"/>
      <c r="AZ59" s="8">
        <v>3.8275462962962963E-2</v>
      </c>
      <c r="BA59" s="1">
        <v>22</v>
      </c>
    </row>
    <row r="60" spans="1:55">
      <c r="A60" s="54">
        <v>58</v>
      </c>
      <c r="B60" s="3" t="s">
        <v>276</v>
      </c>
      <c r="C60" s="3" t="s">
        <v>14</v>
      </c>
      <c r="D60" s="51">
        <v>0</v>
      </c>
      <c r="E60" s="4"/>
      <c r="P60" s="8"/>
      <c r="Q60" s="1"/>
      <c r="R60" s="8"/>
      <c r="S60" s="1"/>
      <c r="T60" s="8"/>
      <c r="U60" s="1"/>
      <c r="V60" s="60"/>
      <c r="W60" s="1"/>
      <c r="X60" s="60"/>
      <c r="Y60" s="40"/>
      <c r="Z60" s="60"/>
      <c r="AA60" s="1"/>
      <c r="AB60" s="60"/>
      <c r="AC60" s="1"/>
      <c r="AD60" s="60"/>
      <c r="AE60" s="1"/>
      <c r="AF60" s="60"/>
      <c r="AG60" s="40"/>
      <c r="AH60" s="60"/>
      <c r="AI60" s="1"/>
      <c r="AJ60" s="60"/>
      <c r="AK60" s="1"/>
      <c r="AR60" s="15"/>
      <c r="AS60" s="1"/>
      <c r="AT60" s="15"/>
      <c r="AU60" s="1"/>
      <c r="AV60" s="15"/>
      <c r="AW60" s="1"/>
      <c r="AX60" s="15"/>
      <c r="AY60" s="1"/>
      <c r="AZ60" s="8">
        <v>4.3472222222222225E-2</v>
      </c>
      <c r="BA60" s="1">
        <v>16</v>
      </c>
    </row>
    <row r="61" spans="1:55">
      <c r="A61" s="54">
        <v>59</v>
      </c>
      <c r="B61" s="3" t="s">
        <v>277</v>
      </c>
      <c r="C61" s="3" t="s">
        <v>14</v>
      </c>
      <c r="D61" s="51">
        <v>0</v>
      </c>
      <c r="E61" s="4"/>
      <c r="P61" s="8"/>
      <c r="Q61" s="1"/>
      <c r="R61" s="8"/>
      <c r="S61" s="1"/>
      <c r="T61" s="8"/>
      <c r="U61" s="1"/>
      <c r="V61" s="60"/>
      <c r="W61" s="1"/>
      <c r="X61" s="60"/>
      <c r="Y61" s="40"/>
      <c r="Z61" s="60"/>
      <c r="AA61" s="1"/>
      <c r="AB61" s="60"/>
      <c r="AC61" s="1"/>
      <c r="AD61" s="60"/>
      <c r="AE61" s="1"/>
      <c r="AF61" s="60"/>
      <c r="AG61" s="40"/>
      <c r="AH61" s="60"/>
      <c r="AI61" s="1"/>
      <c r="AJ61" s="60"/>
      <c r="AK61" s="1"/>
      <c r="AR61" s="15"/>
      <c r="AS61" s="1"/>
      <c r="AT61" s="15"/>
      <c r="AU61" s="1"/>
      <c r="AV61" s="15"/>
      <c r="AW61" s="1"/>
      <c r="AX61" s="15"/>
      <c r="AY61" s="1"/>
      <c r="BB61" s="8">
        <v>8.671296296296295E-2</v>
      </c>
      <c r="BC61" s="1">
        <v>22</v>
      </c>
    </row>
    <row r="62" spans="1:55">
      <c r="A62" s="54">
        <v>60</v>
      </c>
      <c r="B62" s="3" t="s">
        <v>278</v>
      </c>
      <c r="C62" s="3" t="s">
        <v>14</v>
      </c>
      <c r="D62" s="51">
        <v>0</v>
      </c>
      <c r="E62" s="4"/>
      <c r="P62" s="8"/>
      <c r="Q62" s="1"/>
      <c r="R62" s="8"/>
      <c r="S62" s="1"/>
      <c r="AR62" s="15"/>
      <c r="AS62" s="1"/>
      <c r="AT62" s="15"/>
      <c r="AU62" s="1"/>
      <c r="AV62" s="15"/>
      <c r="AW62" s="1"/>
      <c r="AX62" s="15"/>
      <c r="AY62" s="1"/>
      <c r="BB62" s="8">
        <v>9.6087962962962958E-2</v>
      </c>
      <c r="BC62" s="1">
        <v>21</v>
      </c>
    </row>
    <row r="63" spans="1:55">
      <c r="B63" s="3"/>
      <c r="C63" s="3"/>
      <c r="D63" s="51"/>
      <c r="E63" s="4"/>
      <c r="P63" s="8"/>
      <c r="Q63" s="1"/>
      <c r="R63" s="8"/>
      <c r="S63" s="1"/>
      <c r="AR63" s="15"/>
      <c r="AS63" s="1"/>
      <c r="AT63" s="15"/>
      <c r="AU63" s="1"/>
      <c r="AV63" s="15"/>
      <c r="AW63" s="1"/>
      <c r="AX63" s="15"/>
      <c r="AY63" s="1"/>
    </row>
    <row r="64" spans="1:55">
      <c r="B64" s="3"/>
      <c r="C64" s="3"/>
      <c r="D64" s="51"/>
      <c r="E64" s="4"/>
      <c r="P64" s="8"/>
      <c r="Q64" s="1"/>
      <c r="R64" s="8"/>
      <c r="S64" s="1"/>
      <c r="AR64" s="15"/>
      <c r="AS64" s="1"/>
      <c r="AT64" s="15"/>
      <c r="AU64" s="1"/>
      <c r="AV64" s="15"/>
      <c r="AW64" s="1"/>
      <c r="AX64" s="15"/>
      <c r="AY64" s="1"/>
    </row>
    <row r="65" spans="2:47">
      <c r="B65" s="3"/>
      <c r="C65" s="3"/>
      <c r="D65" s="51"/>
      <c r="E65" s="4"/>
      <c r="P65" s="8"/>
      <c r="Q65" s="1"/>
      <c r="R65" s="8"/>
      <c r="S65" s="1"/>
      <c r="AR65" s="15"/>
      <c r="AS65" s="1"/>
      <c r="AT65" s="15"/>
      <c r="AU65" s="1"/>
    </row>
    <row r="66" spans="2:47">
      <c r="B66" s="3"/>
      <c r="C66" s="3"/>
      <c r="D66" s="51"/>
      <c r="E66" s="4"/>
      <c r="AR66" s="15"/>
      <c r="AS66" s="1"/>
      <c r="AT66" s="15"/>
      <c r="AU66" s="1"/>
    </row>
    <row r="67" spans="2:47">
      <c r="B67" s="3"/>
      <c r="C67" s="3"/>
      <c r="D67" s="51"/>
      <c r="E67" s="4"/>
      <c r="AR67" s="15"/>
      <c r="AS67" s="1"/>
      <c r="AT67" s="15"/>
      <c r="AU67" s="1"/>
    </row>
    <row r="68" spans="2:47">
      <c r="B68" s="3"/>
      <c r="C68" s="3"/>
      <c r="D68" s="51"/>
      <c r="E68" s="4"/>
    </row>
    <row r="69" spans="2:47">
      <c r="B69" s="3"/>
      <c r="C69" s="3"/>
      <c r="D69" s="51"/>
      <c r="E69" s="4"/>
    </row>
    <row r="70" spans="2:47">
      <c r="B70" s="3"/>
      <c r="C70" s="3"/>
      <c r="D70" s="51"/>
      <c r="E70" s="4"/>
    </row>
    <row r="71" spans="2:47">
      <c r="B71" s="3"/>
      <c r="C71" s="3"/>
      <c r="D71" s="51"/>
      <c r="E71" s="4"/>
    </row>
    <row r="72" spans="2:47">
      <c r="B72" s="3"/>
      <c r="C72" s="3"/>
      <c r="D72" s="51"/>
      <c r="E72" s="4"/>
    </row>
    <row r="73" spans="2:47">
      <c r="B73" s="3"/>
      <c r="C73" s="3"/>
      <c r="D73" s="51"/>
      <c r="E73" s="4"/>
    </row>
    <row r="74" spans="2:47">
      <c r="B74" s="3"/>
      <c r="C74" s="3"/>
      <c r="D74" s="51"/>
      <c r="E74" s="4"/>
    </row>
    <row r="75" spans="2:47">
      <c r="B75" s="3"/>
      <c r="C75" s="3"/>
      <c r="D75" s="51"/>
      <c r="E75" s="4"/>
    </row>
    <row r="76" spans="2:47">
      <c r="B76" s="3"/>
      <c r="C76" s="3"/>
      <c r="D76" s="51"/>
      <c r="E76" s="4"/>
    </row>
    <row r="77" spans="2:47">
      <c r="B77" s="3"/>
      <c r="C77" s="3"/>
      <c r="D77" s="51"/>
      <c r="E77" s="4"/>
    </row>
    <row r="78" spans="2:47">
      <c r="B78" s="3"/>
      <c r="C78" s="3"/>
      <c r="D78" s="51"/>
      <c r="E78" s="4"/>
    </row>
    <row r="79" spans="2:47">
      <c r="B79" s="3"/>
      <c r="C79" s="3"/>
      <c r="D79" s="51"/>
      <c r="E79" s="4"/>
    </row>
    <row r="80" spans="2:47">
      <c r="B80" s="3"/>
      <c r="C80" s="3"/>
      <c r="D80" s="51"/>
      <c r="E80" s="4"/>
    </row>
    <row r="81" spans="2:5">
      <c r="B81" s="3"/>
      <c r="C81" s="3"/>
      <c r="D81" s="51"/>
      <c r="E81" s="4"/>
    </row>
    <row r="82" spans="2:5">
      <c r="B82" s="3"/>
      <c r="C82" s="3"/>
      <c r="D82" s="51"/>
      <c r="E82" s="4"/>
    </row>
  </sheetData>
  <autoFilter ref="D2:D82"/>
  <sortState ref="A3:AQ55">
    <sortCondition ref="A3:A55"/>
  </sortState>
  <mergeCells count="9">
    <mergeCell ref="AZ1:BE1"/>
    <mergeCell ref="AR1:AU1"/>
    <mergeCell ref="AV1:AY1"/>
    <mergeCell ref="AL1:AQ1"/>
    <mergeCell ref="F1:H1"/>
    <mergeCell ref="J1:O1"/>
    <mergeCell ref="P1:S1"/>
    <mergeCell ref="V1:AC1"/>
    <mergeCell ref="AD1:AK1"/>
  </mergeCells>
  <hyperlinks>
    <hyperlink ref="B49" r:id="rId1" display="http://www.sportstiming.dk/Results/IndividualResult.aspx?Id=894074&amp;Round=3124&amp;Page=1&amp;Search=langgarver&amp;Theme=esrum"/>
    <hyperlink ref="B50" r:id="rId2" display="http://www.sportstiming.dk/Results/IndividualResult.aspx?Id=900741&amp;Round=3124&amp;Page=1&amp;Search=langgarver&amp;Theme=esrum"/>
    <hyperlink ref="B51" r:id="rId3" display="http://www.sportstiming.dk/Results/IndividualResult.aspx?Id=899772&amp;Round=3124&amp;Page=1&amp;Search=langgarver&amp;Theme=esrum"/>
    <hyperlink ref="B52" r:id="rId4" display="http://www.sportstiming.dk/Results/IndividualResult.aspx?Id=900740&amp;Round=3124&amp;Page=1&amp;Search=langgarver&amp;Theme=esrum"/>
    <hyperlink ref="B53" r:id="rId5" display="http://www.sportstiming.dk/Results/IndividualResult.aspx?Id=900735&amp;Round=3124&amp;Page=1&amp;Search=langgarver&amp;Theme=esrum"/>
    <hyperlink ref="B54" r:id="rId6" display="http://www.sportstiming.dk/Results/IndividualResult.aspx?Id=899780&amp;Round=3125&amp;Page=1&amp;Search=langgarver&amp;Theme=esrum"/>
    <hyperlink ref="B55" r:id="rId7" display="http://www.sportstiming.dk/Results/IndividualResult.aspx?Id=899779&amp;Round=3125&amp;Page=1&amp;Search=langgarver&amp;Theme=esrum"/>
  </hyperlinks>
  <pageMargins left="0.7" right="0.7" top="0.75" bottom="0.75" header="0.3" footer="0.3"/>
  <pageSetup paperSize="9" orientation="portrait" horizontalDpi="4294967293" verticalDpi="4294967293" r:id="rId8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75"/>
  <sheetViews>
    <sheetView zoomScale="110" zoomScaleNormal="110" workbookViewId="0">
      <pane xSplit="5" ySplit="1" topLeftCell="AP48" activePane="bottomRight" state="frozen"/>
      <selection pane="topRight" activeCell="F1" sqref="F1"/>
      <selection pane="bottomLeft" activeCell="A2" sqref="A2"/>
      <selection pane="bottomRight" activeCell="BA73" sqref="BA73"/>
    </sheetView>
  </sheetViews>
  <sheetFormatPr defaultRowHeight="15"/>
  <cols>
    <col min="1" max="1" width="3" style="1" bestFit="1" customWidth="1"/>
    <col min="2" max="2" width="30.140625" customWidth="1"/>
    <col min="3" max="3" width="4.42578125" style="1" bestFit="1" customWidth="1"/>
    <col min="4" max="4" width="8.5703125" bestFit="1" customWidth="1"/>
    <col min="5" max="5" width="13.42578125" style="1" customWidth="1"/>
    <col min="6" max="6" width="8.140625" style="26" bestFit="1" customWidth="1"/>
    <col min="7" max="7" width="5.7109375" style="1" bestFit="1" customWidth="1"/>
    <col min="8" max="8" width="8.140625" style="8" bestFit="1" customWidth="1"/>
    <col min="9" max="9" width="5.7109375" style="1" bestFit="1" customWidth="1"/>
    <col min="10" max="10" width="8.140625" style="8" bestFit="1" customWidth="1"/>
    <col min="11" max="11" width="5.7109375" style="1" bestFit="1" customWidth="1"/>
    <col min="12" max="12" width="8.140625" style="8" bestFit="1" customWidth="1"/>
    <col min="13" max="13" width="5.7109375" style="1" bestFit="1" customWidth="1"/>
    <col min="14" max="14" width="8.140625" style="8" bestFit="1" customWidth="1"/>
    <col min="15" max="15" width="5.7109375" style="1" bestFit="1" customWidth="1"/>
    <col min="16" max="16" width="9.140625" style="38"/>
    <col min="17" max="17" width="9.140625" style="39"/>
    <col min="18" max="18" width="10.42578125" style="39" bestFit="1" customWidth="1"/>
    <col min="19" max="19" width="9.140625" style="40"/>
    <col min="21" max="21" width="9.140625" style="40"/>
    <col min="22" max="24" width="9.140625" style="1"/>
    <col min="25" max="25" width="9.140625" style="40"/>
    <col min="26" max="29" width="9.140625" style="1"/>
    <col min="52" max="52" width="8.140625" style="8" bestFit="1" customWidth="1"/>
    <col min="53" max="53" width="5.7109375" style="1" bestFit="1" customWidth="1"/>
    <col min="54" max="54" width="8.140625" style="8" bestFit="1" customWidth="1"/>
    <col min="55" max="55" width="5.7109375" style="1" bestFit="1" customWidth="1"/>
    <col min="56" max="56" width="8.140625" style="8" bestFit="1" customWidth="1"/>
    <col min="57" max="57" width="5.7109375" style="1" bestFit="1" customWidth="1"/>
  </cols>
  <sheetData>
    <row r="1" spans="1:57" s="9" customFormat="1">
      <c r="A1" s="24"/>
      <c r="B1" s="12"/>
      <c r="C1" s="12"/>
      <c r="D1" s="12"/>
      <c r="E1" s="12"/>
      <c r="F1" s="80" t="s">
        <v>174</v>
      </c>
      <c r="G1" s="81"/>
      <c r="H1" s="82"/>
      <c r="I1" s="18"/>
      <c r="J1" s="71" t="s">
        <v>175</v>
      </c>
      <c r="K1" s="72"/>
      <c r="L1" s="72"/>
      <c r="M1" s="72"/>
      <c r="N1" s="72"/>
      <c r="O1" s="73"/>
      <c r="P1" s="80" t="s">
        <v>185</v>
      </c>
      <c r="Q1" s="81"/>
      <c r="R1" s="81"/>
      <c r="S1" s="82"/>
      <c r="T1" s="36" t="s">
        <v>186</v>
      </c>
      <c r="U1" s="41"/>
      <c r="V1" s="74" t="s">
        <v>219</v>
      </c>
      <c r="W1" s="75"/>
      <c r="X1" s="75"/>
      <c r="Y1" s="75"/>
      <c r="Z1" s="75"/>
      <c r="AA1" s="75"/>
      <c r="AB1" s="75"/>
      <c r="AC1" s="76"/>
      <c r="AD1" s="74" t="s">
        <v>222</v>
      </c>
      <c r="AE1" s="75"/>
      <c r="AF1" s="75"/>
      <c r="AG1" s="75"/>
      <c r="AH1" s="75"/>
      <c r="AI1" s="75"/>
      <c r="AJ1" s="75"/>
      <c r="AK1" s="76"/>
      <c r="AL1" s="77" t="s">
        <v>227</v>
      </c>
      <c r="AM1" s="78"/>
      <c r="AN1" s="78"/>
      <c r="AO1" s="78"/>
      <c r="AP1" s="78"/>
      <c r="AQ1" s="79"/>
      <c r="AR1" s="74" t="s">
        <v>252</v>
      </c>
      <c r="AS1" s="75"/>
      <c r="AT1" s="75"/>
      <c r="AU1" s="76"/>
      <c r="AV1" s="74" t="s">
        <v>255</v>
      </c>
      <c r="AW1" s="75"/>
      <c r="AX1" s="75"/>
      <c r="AY1" s="76"/>
      <c r="AZ1" s="71" t="s">
        <v>264</v>
      </c>
      <c r="BA1" s="72"/>
      <c r="BB1" s="72"/>
      <c r="BC1" s="72"/>
      <c r="BD1" s="72"/>
      <c r="BE1" s="73"/>
    </row>
    <row r="2" spans="1:57" s="23" customFormat="1">
      <c r="A2" s="10"/>
      <c r="B2" s="22" t="s">
        <v>0</v>
      </c>
      <c r="C2" s="11" t="s">
        <v>11</v>
      </c>
      <c r="D2" s="22" t="s">
        <v>162</v>
      </c>
      <c r="E2" s="11" t="s">
        <v>161</v>
      </c>
      <c r="F2" s="33" t="s">
        <v>176</v>
      </c>
      <c r="G2" s="11" t="s">
        <v>168</v>
      </c>
      <c r="H2" s="25" t="s">
        <v>177</v>
      </c>
      <c r="I2" s="11" t="s">
        <v>168</v>
      </c>
      <c r="J2" s="25" t="s">
        <v>178</v>
      </c>
      <c r="K2" s="11" t="s">
        <v>168</v>
      </c>
      <c r="L2" s="25" t="s">
        <v>2</v>
      </c>
      <c r="M2" s="11" t="s">
        <v>168</v>
      </c>
      <c r="N2" s="25" t="s">
        <v>179</v>
      </c>
      <c r="O2" s="11" t="s">
        <v>168</v>
      </c>
      <c r="P2" s="37" t="s">
        <v>2</v>
      </c>
      <c r="Q2" s="11" t="s">
        <v>168</v>
      </c>
      <c r="R2" s="25" t="s">
        <v>179</v>
      </c>
      <c r="S2" s="11" t="s">
        <v>168</v>
      </c>
      <c r="T2" s="25" t="s">
        <v>179</v>
      </c>
      <c r="U2" s="11" t="s">
        <v>168</v>
      </c>
      <c r="V2" s="10" t="s">
        <v>215</v>
      </c>
      <c r="W2" s="10" t="s">
        <v>168</v>
      </c>
      <c r="X2" s="10" t="s">
        <v>216</v>
      </c>
      <c r="Y2" s="59" t="s">
        <v>168</v>
      </c>
      <c r="Z2" s="10" t="s">
        <v>217</v>
      </c>
      <c r="AA2" s="10" t="s">
        <v>168</v>
      </c>
      <c r="AB2" s="10" t="s">
        <v>218</v>
      </c>
      <c r="AC2" s="10" t="s">
        <v>168</v>
      </c>
      <c r="AD2" s="10" t="s">
        <v>215</v>
      </c>
      <c r="AE2" s="10" t="s">
        <v>168</v>
      </c>
      <c r="AF2" s="10" t="s">
        <v>216</v>
      </c>
      <c r="AG2" s="59" t="s">
        <v>168</v>
      </c>
      <c r="AH2" s="10" t="s">
        <v>217</v>
      </c>
      <c r="AI2" s="10" t="s">
        <v>168</v>
      </c>
      <c r="AJ2" s="10" t="s">
        <v>218</v>
      </c>
      <c r="AK2" s="10" t="s">
        <v>168</v>
      </c>
      <c r="AL2" s="62" t="s">
        <v>225</v>
      </c>
      <c r="AM2" s="63" t="s">
        <v>168</v>
      </c>
      <c r="AN2" s="62" t="s">
        <v>2</v>
      </c>
      <c r="AO2" s="11" t="s">
        <v>168</v>
      </c>
      <c r="AP2" s="62" t="s">
        <v>226</v>
      </c>
      <c r="AQ2" s="63" t="s">
        <v>168</v>
      </c>
      <c r="AR2" s="65" t="s">
        <v>182</v>
      </c>
      <c r="AS2" s="11" t="s">
        <v>168</v>
      </c>
      <c r="AT2" s="65" t="s">
        <v>253</v>
      </c>
      <c r="AU2" s="63" t="s">
        <v>168</v>
      </c>
      <c r="AV2" s="65" t="s">
        <v>256</v>
      </c>
      <c r="AW2" s="11" t="s">
        <v>168</v>
      </c>
      <c r="AX2" s="65" t="s">
        <v>257</v>
      </c>
      <c r="AY2" s="63" t="s">
        <v>168</v>
      </c>
      <c r="AZ2" s="25" t="s">
        <v>2</v>
      </c>
      <c r="BA2" s="11" t="s">
        <v>168</v>
      </c>
      <c r="BB2" s="25" t="s">
        <v>179</v>
      </c>
      <c r="BC2" s="11" t="s">
        <v>168</v>
      </c>
      <c r="BD2" s="25" t="s">
        <v>265</v>
      </c>
      <c r="BE2" s="11" t="s">
        <v>168</v>
      </c>
    </row>
    <row r="3" spans="1:57">
      <c r="A3" s="1">
        <v>1</v>
      </c>
      <c r="B3" s="2" t="s">
        <v>163</v>
      </c>
      <c r="C3" s="19" t="s">
        <v>12</v>
      </c>
      <c r="D3" s="13">
        <f t="shared" ref="D3:D42" si="0">IF(FLOOR(2014-MID(E3,7,4),10)&lt;40,0,FLOOR(2014-MID(E3,7,4),10))</f>
        <v>40</v>
      </c>
      <c r="E3" s="19" t="s">
        <v>164</v>
      </c>
      <c r="F3" s="34">
        <v>3.006944444444444E-2</v>
      </c>
      <c r="G3" s="19">
        <v>23</v>
      </c>
      <c r="H3" s="15"/>
      <c r="J3" s="15"/>
      <c r="L3" s="15"/>
      <c r="N3" s="15"/>
      <c r="P3" s="15"/>
      <c r="Q3" s="1"/>
      <c r="R3" s="15">
        <v>7.4953703703703703E-2</v>
      </c>
      <c r="S3" s="1">
        <v>20</v>
      </c>
      <c r="T3" s="15"/>
      <c r="U3" s="1"/>
      <c r="V3" s="60"/>
      <c r="X3" s="60"/>
      <c r="Z3" s="60"/>
      <c r="AB3" s="60"/>
      <c r="AD3" s="60"/>
      <c r="AE3" s="1"/>
      <c r="AF3" s="60"/>
      <c r="AG3" s="40"/>
      <c r="AH3" s="60"/>
      <c r="AI3" s="1"/>
      <c r="AJ3" s="60"/>
      <c r="AK3" s="1"/>
      <c r="AL3" s="15"/>
      <c r="AM3" s="1"/>
      <c r="AN3" s="15"/>
      <c r="AO3" s="1"/>
      <c r="AP3" s="15">
        <v>8.9641203703703709E-2</v>
      </c>
      <c r="AQ3" s="1">
        <v>19</v>
      </c>
      <c r="AR3" s="15"/>
      <c r="AS3" s="1"/>
      <c r="AT3" s="15"/>
      <c r="AU3" s="1"/>
      <c r="AV3" s="15"/>
      <c r="AW3" s="1"/>
      <c r="AX3" s="15"/>
      <c r="AY3" s="1"/>
      <c r="AZ3" s="15"/>
      <c r="BB3" s="15"/>
      <c r="BD3" s="15"/>
    </row>
    <row r="4" spans="1:57">
      <c r="A4" s="1">
        <v>2</v>
      </c>
      <c r="B4" s="16" t="s">
        <v>6</v>
      </c>
      <c r="C4" s="20" t="s">
        <v>12</v>
      </c>
      <c r="D4" s="13">
        <f t="shared" si="0"/>
        <v>50</v>
      </c>
      <c r="E4" s="21" t="s">
        <v>50</v>
      </c>
      <c r="H4" s="15"/>
      <c r="J4" s="15"/>
      <c r="L4" s="15">
        <v>3.079861111111111E-2</v>
      </c>
      <c r="M4" s="1">
        <v>19</v>
      </c>
      <c r="N4" s="15"/>
      <c r="P4" s="15"/>
      <c r="Q4" s="1"/>
      <c r="R4" s="15">
        <v>7.3310185185185187E-2</v>
      </c>
      <c r="S4" s="1">
        <v>21</v>
      </c>
      <c r="T4" s="15"/>
      <c r="U4" s="1"/>
      <c r="V4" s="60">
        <v>8.9525462962962953E-4</v>
      </c>
      <c r="W4" s="1">
        <v>19</v>
      </c>
      <c r="X4" s="60">
        <v>2.2248842592592593E-3</v>
      </c>
      <c r="Y4" s="40">
        <v>19</v>
      </c>
      <c r="Z4" s="60">
        <v>4.3673611111111109E-3</v>
      </c>
      <c r="AA4" s="1">
        <v>19</v>
      </c>
      <c r="AB4" s="60"/>
      <c r="AD4" s="60">
        <v>9.8379629629629642E-4</v>
      </c>
      <c r="AE4" s="1">
        <v>21</v>
      </c>
      <c r="AF4" s="60">
        <v>2.0949074074074073E-3</v>
      </c>
      <c r="AG4" s="40">
        <v>21</v>
      </c>
      <c r="AH4" s="60">
        <v>4.3287037037037035E-3</v>
      </c>
      <c r="AI4" s="1">
        <v>21</v>
      </c>
      <c r="AJ4" s="60">
        <v>1.5081018518518516E-2</v>
      </c>
      <c r="AK4" s="1">
        <v>20</v>
      </c>
      <c r="AL4" s="15"/>
      <c r="AM4" s="1"/>
      <c r="AN4" s="15"/>
      <c r="AO4" s="1"/>
      <c r="AP4" s="15">
        <v>9.4409722222222214E-2</v>
      </c>
      <c r="AQ4" s="1">
        <v>13</v>
      </c>
      <c r="AR4" s="15"/>
      <c r="AS4" s="1"/>
      <c r="AT4" s="15"/>
      <c r="AU4" s="1"/>
      <c r="AV4" s="15"/>
      <c r="AW4" s="1"/>
      <c r="AX4" s="15">
        <v>3.9282407407407412E-2</v>
      </c>
      <c r="AY4" s="1">
        <v>18</v>
      </c>
      <c r="AZ4" s="15"/>
      <c r="BB4" s="15">
        <v>7.4849537037037034E-2</v>
      </c>
      <c r="BC4" s="1">
        <v>12</v>
      </c>
      <c r="BD4" s="15"/>
    </row>
    <row r="5" spans="1:57">
      <c r="A5" s="1">
        <v>3</v>
      </c>
      <c r="B5" s="16" t="s">
        <v>82</v>
      </c>
      <c r="C5" s="20" t="s">
        <v>12</v>
      </c>
      <c r="D5" s="13">
        <f t="shared" si="0"/>
        <v>50</v>
      </c>
      <c r="E5" s="21" t="s">
        <v>83</v>
      </c>
      <c r="H5" s="15"/>
      <c r="J5" s="15"/>
      <c r="L5" s="15"/>
      <c r="N5" s="15"/>
      <c r="P5" s="15"/>
      <c r="Q5" s="1"/>
      <c r="R5" s="15">
        <v>8.7800925925925921E-2</v>
      </c>
      <c r="S5" s="1">
        <v>14</v>
      </c>
      <c r="T5" s="15">
        <v>7.8229166666666669E-2</v>
      </c>
      <c r="U5" s="1">
        <v>7</v>
      </c>
      <c r="V5" s="60"/>
      <c r="X5" s="60"/>
      <c r="Z5" s="60"/>
      <c r="AB5" s="60"/>
      <c r="AD5" s="60"/>
      <c r="AE5" s="1"/>
      <c r="AF5" s="60"/>
      <c r="AG5" s="40"/>
      <c r="AH5" s="60"/>
      <c r="AI5" s="1"/>
      <c r="AJ5" s="60"/>
      <c r="AK5" s="1"/>
      <c r="AL5" s="15"/>
      <c r="AM5" s="1"/>
      <c r="AN5" s="15"/>
      <c r="AO5" s="1"/>
      <c r="AP5" s="15"/>
      <c r="AQ5" s="1"/>
      <c r="AR5" s="15"/>
      <c r="AS5" s="1"/>
      <c r="AT5" s="15"/>
      <c r="AU5" s="1"/>
      <c r="AV5" s="15"/>
      <c r="AW5" s="1"/>
      <c r="AX5" s="15"/>
      <c r="AY5" s="1"/>
      <c r="AZ5" s="15"/>
      <c r="BB5" s="15"/>
      <c r="BD5" s="15"/>
    </row>
    <row r="6" spans="1:57">
      <c r="A6" s="1">
        <v>4</v>
      </c>
      <c r="B6" s="16" t="s">
        <v>165</v>
      </c>
      <c r="C6" s="20" t="s">
        <v>12</v>
      </c>
      <c r="D6" s="13">
        <f t="shared" si="0"/>
        <v>60</v>
      </c>
      <c r="E6" s="21" t="s">
        <v>166</v>
      </c>
      <c r="F6" s="35">
        <v>3.4444444444444444E-2</v>
      </c>
      <c r="G6" s="1">
        <v>19</v>
      </c>
      <c r="H6" s="15"/>
      <c r="J6" s="15"/>
      <c r="L6" s="15"/>
      <c r="N6" s="15">
        <v>7.8935185185185178E-2</v>
      </c>
      <c r="O6" s="1">
        <v>19</v>
      </c>
      <c r="P6" s="15"/>
      <c r="Q6" s="1"/>
      <c r="R6" s="15">
        <v>8.7280092592592604E-2</v>
      </c>
      <c r="S6" s="1">
        <v>15</v>
      </c>
      <c r="T6" s="15">
        <v>7.9710648148148142E-2</v>
      </c>
      <c r="U6" s="1">
        <v>6</v>
      </c>
      <c r="V6" s="60"/>
      <c r="X6" s="60"/>
      <c r="Z6" s="60"/>
      <c r="AB6" s="60"/>
      <c r="AD6" s="60"/>
      <c r="AE6" s="1"/>
      <c r="AF6" s="60"/>
      <c r="AG6" s="40"/>
      <c r="AH6" s="60"/>
      <c r="AI6" s="1"/>
      <c r="AJ6" s="60"/>
      <c r="AK6" s="1"/>
      <c r="AL6" s="15"/>
      <c r="AM6" s="1"/>
      <c r="AN6" s="15">
        <v>3.6851851851851851E-2</v>
      </c>
      <c r="AO6" s="1">
        <v>24</v>
      </c>
      <c r="AP6" s="15"/>
      <c r="AQ6" s="1"/>
      <c r="AR6" s="15"/>
      <c r="AS6" s="1"/>
      <c r="AT6" s="15"/>
      <c r="AU6" s="1"/>
      <c r="AV6" s="15"/>
      <c r="AW6" s="1"/>
      <c r="AX6" s="15">
        <v>4.6527777777777779E-2</v>
      </c>
      <c r="AY6" s="1">
        <v>11</v>
      </c>
      <c r="AZ6" s="15">
        <v>3.7106481481481483E-2</v>
      </c>
      <c r="BA6" s="1">
        <v>18</v>
      </c>
      <c r="BB6" s="15"/>
      <c r="BD6" s="15"/>
    </row>
    <row r="7" spans="1:57">
      <c r="A7" s="1">
        <v>5</v>
      </c>
      <c r="B7" s="16" t="s">
        <v>16</v>
      </c>
      <c r="C7" s="20" t="s">
        <v>12</v>
      </c>
      <c r="D7" s="13">
        <f t="shared" si="0"/>
        <v>40</v>
      </c>
      <c r="E7" s="21" t="s">
        <v>17</v>
      </c>
      <c r="F7" s="35">
        <v>2.8460648148148148E-2</v>
      </c>
      <c r="G7" s="1">
        <v>24</v>
      </c>
      <c r="H7" s="15"/>
      <c r="J7" s="15"/>
      <c r="L7" s="15">
        <v>2.6180555555555558E-2</v>
      </c>
      <c r="M7" s="1">
        <v>25</v>
      </c>
      <c r="N7" s="15"/>
      <c r="P7" s="15"/>
      <c r="Q7" s="1"/>
      <c r="R7" s="15"/>
      <c r="S7" s="1"/>
      <c r="T7" s="15">
        <v>5.708333333333334E-2</v>
      </c>
      <c r="U7" s="1">
        <v>25</v>
      </c>
      <c r="V7" s="60">
        <v>7.4675925925925919E-4</v>
      </c>
      <c r="W7" s="1">
        <v>25</v>
      </c>
      <c r="X7" s="60">
        <v>1.805902777777778E-3</v>
      </c>
      <c r="Y7" s="40">
        <v>24</v>
      </c>
      <c r="Z7" s="60">
        <v>3.4739583333333337E-3</v>
      </c>
      <c r="AA7" s="1">
        <v>25</v>
      </c>
      <c r="AB7" s="60">
        <v>1.2870833333333333E-2</v>
      </c>
      <c r="AC7" s="1">
        <v>24</v>
      </c>
      <c r="AD7" s="60">
        <v>7.0601851851851847E-4</v>
      </c>
      <c r="AE7" s="1">
        <v>25</v>
      </c>
      <c r="AF7" s="60">
        <v>2.5578703703703705E-3</v>
      </c>
      <c r="AG7" s="40">
        <v>19</v>
      </c>
      <c r="AH7" s="60">
        <v>3.5648148148148154E-3</v>
      </c>
      <c r="AI7" s="1">
        <v>25</v>
      </c>
      <c r="AJ7" s="60">
        <v>1.238425925925926E-2</v>
      </c>
      <c r="AK7" s="1">
        <v>24</v>
      </c>
      <c r="AL7" s="15"/>
      <c r="AM7" s="1"/>
      <c r="AN7" s="15"/>
      <c r="AO7" s="1"/>
      <c r="AP7" s="15">
        <v>7.6643518518518514E-2</v>
      </c>
      <c r="AQ7" s="1">
        <v>25</v>
      </c>
      <c r="AR7" s="15"/>
      <c r="AS7" s="1"/>
      <c r="AT7" s="15"/>
      <c r="AU7" s="1"/>
      <c r="AV7" s="15"/>
      <c r="AW7" s="1"/>
      <c r="AX7" s="15">
        <v>3.6076388888888887E-2</v>
      </c>
      <c r="AY7" s="1">
        <v>24</v>
      </c>
      <c r="AZ7" s="15"/>
      <c r="BB7" s="15"/>
      <c r="BD7" s="15">
        <v>0.13015046296296295</v>
      </c>
      <c r="BE7" s="1">
        <v>25</v>
      </c>
    </row>
    <row r="8" spans="1:57">
      <c r="A8" s="1">
        <v>6</v>
      </c>
      <c r="B8" t="s">
        <v>180</v>
      </c>
      <c r="C8" s="1" t="s">
        <v>12</v>
      </c>
      <c r="D8" s="13">
        <f t="shared" si="0"/>
        <v>60</v>
      </c>
      <c r="E8" s="1" t="s">
        <v>181</v>
      </c>
      <c r="N8" s="8">
        <v>8.1562499999999996E-2</v>
      </c>
      <c r="O8" s="1">
        <v>18</v>
      </c>
      <c r="P8" s="8"/>
      <c r="Q8" s="1"/>
      <c r="R8" s="15"/>
      <c r="S8" s="1"/>
      <c r="T8" s="15">
        <v>8.4374999999999992E-2</v>
      </c>
      <c r="U8" s="1">
        <v>4</v>
      </c>
      <c r="V8" s="60"/>
      <c r="X8" s="60"/>
      <c r="Z8" s="60"/>
      <c r="AB8" s="60"/>
      <c r="AD8" s="60"/>
      <c r="AE8" s="1"/>
      <c r="AF8" s="60"/>
      <c r="AG8" s="40"/>
      <c r="AH8" s="60"/>
      <c r="AI8" s="1"/>
      <c r="AJ8" s="60"/>
      <c r="AK8" s="1"/>
      <c r="AL8" s="15"/>
      <c r="AM8" s="1"/>
      <c r="AN8" s="15"/>
      <c r="AO8" s="1"/>
      <c r="AP8" s="15">
        <v>0.10549768518518519</v>
      </c>
      <c r="AQ8" s="1">
        <v>9</v>
      </c>
      <c r="AR8" s="15"/>
      <c r="AS8" s="1"/>
      <c r="AT8" s="15"/>
      <c r="AU8" s="1"/>
      <c r="AV8" s="15"/>
      <c r="AW8" s="1"/>
      <c r="AX8" s="15"/>
      <c r="AY8" s="1"/>
      <c r="BB8" s="8">
        <v>8.3553240740740733E-2</v>
      </c>
      <c r="BC8" s="1">
        <v>7</v>
      </c>
    </row>
    <row r="9" spans="1:57">
      <c r="A9" s="1">
        <v>7</v>
      </c>
      <c r="B9" s="16" t="s">
        <v>132</v>
      </c>
      <c r="C9" s="20" t="s">
        <v>12</v>
      </c>
      <c r="D9" s="13">
        <f t="shared" si="0"/>
        <v>40</v>
      </c>
      <c r="E9" s="21" t="s">
        <v>133</v>
      </c>
      <c r="H9" s="15"/>
      <c r="J9" s="15"/>
      <c r="L9" s="15"/>
      <c r="N9" s="15"/>
      <c r="P9" s="15"/>
      <c r="Q9" s="1"/>
      <c r="R9" s="15"/>
      <c r="S9" s="1"/>
      <c r="T9" s="15">
        <v>6.6041666666666665E-2</v>
      </c>
      <c r="U9" s="1">
        <v>18</v>
      </c>
      <c r="V9" s="60"/>
      <c r="X9" s="60"/>
      <c r="Z9" s="60"/>
      <c r="AB9" s="60"/>
      <c r="AD9" s="60"/>
      <c r="AE9" s="1"/>
      <c r="AF9" s="60"/>
      <c r="AG9" s="40"/>
      <c r="AH9" s="60"/>
      <c r="AI9" s="1"/>
      <c r="AJ9" s="60"/>
      <c r="AK9" s="1"/>
      <c r="AL9" s="15"/>
      <c r="AM9" s="1"/>
      <c r="AN9" s="15"/>
      <c r="AO9" s="1"/>
      <c r="AP9" s="15">
        <v>8.4664351851851852E-2</v>
      </c>
      <c r="AQ9" s="1">
        <v>20</v>
      </c>
      <c r="AR9" s="15"/>
      <c r="AS9" s="1"/>
      <c r="AT9" s="15"/>
      <c r="AU9" s="1"/>
      <c r="AV9" s="15"/>
      <c r="AW9" s="1"/>
      <c r="AX9" s="15"/>
      <c r="AY9" s="1"/>
      <c r="AZ9" s="15"/>
      <c r="BB9" s="15"/>
      <c r="BD9" s="15"/>
    </row>
    <row r="10" spans="1:57">
      <c r="A10" s="1">
        <v>8</v>
      </c>
      <c r="B10" s="16" t="s">
        <v>4</v>
      </c>
      <c r="C10" s="20" t="s">
        <v>12</v>
      </c>
      <c r="D10" s="13">
        <f t="shared" si="0"/>
        <v>40</v>
      </c>
      <c r="E10" s="21" t="s">
        <v>37</v>
      </c>
      <c r="H10" s="15"/>
      <c r="J10" s="15"/>
      <c r="L10" s="15"/>
      <c r="N10" s="15"/>
      <c r="P10" s="15"/>
      <c r="Q10" s="1"/>
      <c r="R10" s="15"/>
      <c r="S10" s="1"/>
      <c r="T10" s="15"/>
      <c r="U10" s="1"/>
      <c r="V10" s="60"/>
      <c r="X10" s="60"/>
      <c r="Z10" s="60"/>
      <c r="AB10" s="60"/>
      <c r="AD10" s="60"/>
      <c r="AE10" s="1"/>
      <c r="AF10" s="60"/>
      <c r="AG10" s="40"/>
      <c r="AH10" s="60"/>
      <c r="AI10" s="1"/>
      <c r="AJ10" s="60"/>
      <c r="AK10" s="1"/>
      <c r="AL10" s="15"/>
      <c r="AM10" s="1"/>
      <c r="AN10" s="15"/>
      <c r="AO10" s="1"/>
      <c r="AP10" s="15"/>
      <c r="AQ10" s="1"/>
      <c r="AR10" s="15"/>
      <c r="AS10" s="1"/>
      <c r="AT10" s="15"/>
      <c r="AU10" s="1"/>
      <c r="AV10" s="15"/>
      <c r="AW10" s="1"/>
      <c r="AX10" s="15"/>
      <c r="AY10" s="1"/>
      <c r="AZ10" s="15"/>
      <c r="BB10" s="15">
        <v>7.0856481481481479E-2</v>
      </c>
      <c r="BC10" s="1">
        <v>16</v>
      </c>
      <c r="BD10" s="15"/>
    </row>
    <row r="11" spans="1:57">
      <c r="A11" s="1">
        <v>9</v>
      </c>
      <c r="B11" s="16" t="s">
        <v>38</v>
      </c>
      <c r="C11" s="20" t="s">
        <v>12</v>
      </c>
      <c r="D11" s="13">
        <f t="shared" si="0"/>
        <v>0</v>
      </c>
      <c r="E11" s="21" t="s">
        <v>39</v>
      </c>
      <c r="H11" s="15"/>
      <c r="J11" s="15"/>
      <c r="L11" s="15"/>
      <c r="N11" s="15">
        <v>5.6435185185185179E-2</v>
      </c>
      <c r="O11" s="1">
        <v>25</v>
      </c>
      <c r="P11" s="15">
        <v>2.6539351851851852E-2</v>
      </c>
      <c r="Q11" s="1">
        <v>25</v>
      </c>
      <c r="R11" s="15"/>
      <c r="S11" s="1"/>
      <c r="T11" s="15">
        <v>5.7789351851851856E-2</v>
      </c>
      <c r="U11" s="1">
        <v>24</v>
      </c>
      <c r="V11" s="60"/>
      <c r="X11" s="60"/>
      <c r="Z11" s="60"/>
      <c r="AB11" s="60"/>
      <c r="AD11" s="60"/>
      <c r="AE11" s="1"/>
      <c r="AF11" s="60"/>
      <c r="AG11" s="40"/>
      <c r="AH11" s="60"/>
      <c r="AI11" s="1"/>
      <c r="AJ11" s="60"/>
      <c r="AK11" s="1"/>
      <c r="AL11" s="15">
        <v>1.3449074074074073E-2</v>
      </c>
      <c r="AM11" s="1">
        <v>25</v>
      </c>
      <c r="AN11" s="15"/>
      <c r="AO11" s="1"/>
      <c r="AP11" s="15"/>
      <c r="AQ11" s="1"/>
      <c r="AR11" s="15"/>
      <c r="AS11" s="1"/>
      <c r="AT11" s="15"/>
      <c r="AU11" s="1"/>
      <c r="AV11" s="15"/>
      <c r="AW11" s="1"/>
      <c r="AX11" s="15"/>
      <c r="AY11" s="1"/>
      <c r="AZ11" s="15"/>
      <c r="BB11" s="15"/>
      <c r="BD11" s="15"/>
    </row>
    <row r="12" spans="1:57">
      <c r="A12" s="1">
        <v>10</v>
      </c>
      <c r="B12" s="16" t="s">
        <v>9</v>
      </c>
      <c r="C12" s="20" t="s">
        <v>12</v>
      </c>
      <c r="D12" s="13">
        <f t="shared" si="0"/>
        <v>60</v>
      </c>
      <c r="E12" s="21" t="s">
        <v>136</v>
      </c>
      <c r="H12" s="15"/>
      <c r="J12" s="15"/>
      <c r="L12" s="15"/>
      <c r="N12" s="15"/>
      <c r="P12" s="15"/>
      <c r="Q12" s="1"/>
      <c r="R12" s="15"/>
      <c r="S12" s="1"/>
      <c r="T12" s="15">
        <v>8.9363425925925929E-2</v>
      </c>
      <c r="U12" s="1"/>
      <c r="V12" s="60"/>
      <c r="X12" s="60"/>
      <c r="Z12" s="60"/>
      <c r="AB12" s="60"/>
      <c r="AD12" s="60"/>
      <c r="AE12" s="1"/>
      <c r="AF12" s="60"/>
      <c r="AG12" s="40"/>
      <c r="AH12" s="60"/>
      <c r="AI12" s="1"/>
      <c r="AJ12" s="60"/>
      <c r="AK12" s="1"/>
      <c r="AL12" s="15"/>
      <c r="AM12" s="1"/>
      <c r="AN12" s="15"/>
      <c r="AO12" s="1"/>
      <c r="AP12" s="15"/>
      <c r="AQ12" s="1"/>
      <c r="AR12" s="15"/>
      <c r="AS12" s="1"/>
      <c r="AT12" s="15"/>
      <c r="AU12" s="1"/>
      <c r="AV12" s="15"/>
      <c r="AW12" s="1"/>
      <c r="AX12" s="15"/>
      <c r="AY12" s="1"/>
      <c r="AZ12" s="15"/>
      <c r="BB12" s="15"/>
      <c r="BD12" s="15"/>
    </row>
    <row r="13" spans="1:57">
      <c r="A13" s="1">
        <v>11</v>
      </c>
      <c r="B13" s="16" t="s">
        <v>59</v>
      </c>
      <c r="C13" s="20" t="s">
        <v>12</v>
      </c>
      <c r="D13" s="13">
        <f t="shared" si="0"/>
        <v>40</v>
      </c>
      <c r="E13" s="21" t="s">
        <v>60</v>
      </c>
      <c r="H13" s="15"/>
      <c r="J13" s="15"/>
      <c r="L13" s="15">
        <v>2.6585648148148146E-2</v>
      </c>
      <c r="M13" s="1">
        <v>24</v>
      </c>
      <c r="N13" s="15"/>
      <c r="P13" s="15"/>
      <c r="Q13" s="1"/>
      <c r="R13" s="15"/>
      <c r="S13" s="1"/>
      <c r="T13" s="15">
        <v>5.8460648148148144E-2</v>
      </c>
      <c r="U13" s="1">
        <v>22</v>
      </c>
      <c r="V13" s="60">
        <v>7.8368055555555558E-4</v>
      </c>
      <c r="W13" s="1">
        <v>23</v>
      </c>
      <c r="X13" s="60">
        <v>1.8732638888888887E-3</v>
      </c>
      <c r="Y13" s="40">
        <v>23</v>
      </c>
      <c r="Z13" s="60">
        <v>3.7418981481481483E-3</v>
      </c>
      <c r="AA13" s="1">
        <v>23</v>
      </c>
      <c r="AB13" s="60"/>
      <c r="AD13" s="60"/>
      <c r="AE13" s="1"/>
      <c r="AF13" s="60"/>
      <c r="AG13" s="40"/>
      <c r="AH13" s="60"/>
      <c r="AI13" s="1"/>
      <c r="AJ13" s="60"/>
      <c r="AK13" s="1"/>
      <c r="AL13" s="15"/>
      <c r="AM13" s="1"/>
      <c r="AN13" s="15"/>
      <c r="AO13" s="1"/>
      <c r="AP13" s="15"/>
      <c r="AQ13" s="1"/>
      <c r="AR13" s="15"/>
      <c r="AS13" s="1"/>
      <c r="AT13" s="15"/>
      <c r="AU13" s="1"/>
      <c r="AV13" s="15"/>
      <c r="AW13" s="1"/>
      <c r="AX13" s="15"/>
      <c r="AY13" s="1"/>
      <c r="AZ13" s="15"/>
      <c r="BB13" s="15">
        <v>5.8553240740740746E-2</v>
      </c>
      <c r="BC13" s="1">
        <v>24</v>
      </c>
      <c r="BD13" s="15"/>
    </row>
    <row r="14" spans="1:57">
      <c r="A14" s="1">
        <v>12</v>
      </c>
      <c r="B14" s="16" t="s">
        <v>7</v>
      </c>
      <c r="C14" s="20" t="s">
        <v>12</v>
      </c>
      <c r="D14" s="13">
        <f t="shared" si="0"/>
        <v>50</v>
      </c>
      <c r="E14" s="21" t="s">
        <v>92</v>
      </c>
      <c r="H14" s="15"/>
      <c r="J14" s="15"/>
      <c r="L14" s="15"/>
      <c r="N14" s="15"/>
      <c r="P14" s="15"/>
      <c r="Q14" s="1"/>
      <c r="R14" s="15"/>
      <c r="S14" s="1"/>
      <c r="T14" s="15"/>
      <c r="U14" s="1"/>
      <c r="V14" s="60"/>
      <c r="X14" s="60"/>
      <c r="Z14" s="60"/>
      <c r="AB14" s="60"/>
      <c r="AD14" s="60"/>
      <c r="AE14" s="1"/>
      <c r="AF14" s="60"/>
      <c r="AG14" s="40"/>
      <c r="AH14" s="60"/>
      <c r="AI14" s="1"/>
      <c r="AJ14" s="60"/>
      <c r="AK14" s="1"/>
      <c r="AL14" s="15"/>
      <c r="AM14" s="1"/>
      <c r="AN14" s="15"/>
      <c r="AO14" s="1"/>
      <c r="AP14" s="15"/>
      <c r="AQ14" s="1"/>
      <c r="AR14" s="15"/>
      <c r="AS14" s="1"/>
      <c r="AT14" s="15">
        <v>6.4803240740740745E-2</v>
      </c>
      <c r="AU14" s="1">
        <v>22</v>
      </c>
      <c r="AV14" s="15"/>
      <c r="AW14" s="1"/>
      <c r="AX14" s="15"/>
      <c r="AY14" s="1"/>
      <c r="AZ14" s="15"/>
      <c r="BB14" s="15"/>
      <c r="BD14" s="15"/>
    </row>
    <row r="15" spans="1:57">
      <c r="A15" s="1">
        <v>13</v>
      </c>
      <c r="B15" s="16" t="s">
        <v>137</v>
      </c>
      <c r="C15" s="20" t="s">
        <v>12</v>
      </c>
      <c r="D15" s="13">
        <f t="shared" si="0"/>
        <v>0</v>
      </c>
      <c r="E15" s="21" t="s">
        <v>138</v>
      </c>
      <c r="H15" s="15"/>
      <c r="J15" s="15"/>
      <c r="L15" s="15"/>
      <c r="N15" s="15"/>
      <c r="P15" s="15"/>
      <c r="Q15" s="1"/>
      <c r="R15" s="15"/>
      <c r="S15" s="1"/>
      <c r="T15" s="15">
        <v>6.7534722222222218E-2</v>
      </c>
      <c r="U15" s="1">
        <v>17</v>
      </c>
      <c r="V15" s="60"/>
      <c r="X15" s="60"/>
      <c r="Z15" s="60"/>
      <c r="AB15" s="60"/>
      <c r="AD15" s="60"/>
      <c r="AE15" s="1"/>
      <c r="AF15" s="60"/>
      <c r="AG15" s="40"/>
      <c r="AH15" s="60"/>
      <c r="AI15" s="1"/>
      <c r="AJ15" s="60"/>
      <c r="AK15" s="1"/>
      <c r="AL15" s="15"/>
      <c r="AM15" s="1"/>
      <c r="AN15" s="15"/>
      <c r="AO15" s="1"/>
      <c r="AP15" s="15"/>
      <c r="AQ15" s="1"/>
      <c r="AR15" s="15"/>
      <c r="AS15" s="1"/>
      <c r="AT15" s="15"/>
      <c r="AU15" s="1"/>
      <c r="AV15" s="15"/>
      <c r="AW15" s="1"/>
      <c r="AX15" s="15">
        <v>3.9409722222222221E-2</v>
      </c>
      <c r="AY15" s="1">
        <v>16</v>
      </c>
      <c r="AZ15" s="15"/>
      <c r="BB15" s="15"/>
      <c r="BD15" s="15"/>
    </row>
    <row r="16" spans="1:57">
      <c r="A16" s="1">
        <v>14</v>
      </c>
      <c r="B16" s="16" t="s">
        <v>5</v>
      </c>
      <c r="C16" s="20" t="s">
        <v>12</v>
      </c>
      <c r="D16" s="13">
        <f t="shared" si="0"/>
        <v>40</v>
      </c>
      <c r="E16" s="21" t="s">
        <v>20</v>
      </c>
      <c r="F16" s="35">
        <v>3.0775462962962966E-2</v>
      </c>
      <c r="G16" s="1">
        <v>22</v>
      </c>
      <c r="H16" s="15"/>
      <c r="J16" s="15"/>
      <c r="L16" s="15">
        <v>3.1226851851851853E-2</v>
      </c>
      <c r="M16" s="1">
        <v>18</v>
      </c>
      <c r="N16" s="15"/>
      <c r="P16" s="15"/>
      <c r="Q16" s="1"/>
      <c r="R16" s="15">
        <v>8.009259259259259E-2</v>
      </c>
      <c r="S16" s="1">
        <v>18</v>
      </c>
      <c r="T16" s="15"/>
      <c r="U16" s="1"/>
      <c r="V16" s="60"/>
      <c r="X16" s="60"/>
      <c r="Z16" s="60"/>
      <c r="AB16" s="60"/>
      <c r="AD16" s="60"/>
      <c r="AE16" s="1"/>
      <c r="AF16" s="60"/>
      <c r="AG16" s="40"/>
      <c r="AH16" s="60"/>
      <c r="AI16" s="1"/>
      <c r="AJ16" s="60"/>
      <c r="AK16" s="1"/>
      <c r="AL16" s="15"/>
      <c r="AM16" s="1"/>
      <c r="AN16" s="15"/>
      <c r="AO16" s="1"/>
      <c r="AP16" s="15"/>
      <c r="AQ16" s="1"/>
      <c r="AR16" s="15"/>
      <c r="AS16" s="1"/>
      <c r="AT16" s="15"/>
      <c r="AU16" s="1"/>
      <c r="AV16" s="15"/>
      <c r="AW16" s="1"/>
      <c r="AX16" s="15"/>
      <c r="AY16" s="1"/>
      <c r="AZ16" s="15"/>
      <c r="BB16" s="15"/>
      <c r="BD16" s="15"/>
    </row>
    <row r="17" spans="1:57">
      <c r="A17" s="1">
        <v>15</v>
      </c>
      <c r="B17" s="16" t="s">
        <v>116</v>
      </c>
      <c r="C17" s="20" t="s">
        <v>12</v>
      </c>
      <c r="D17" s="13">
        <f t="shared" si="0"/>
        <v>40</v>
      </c>
      <c r="E17" s="21" t="s">
        <v>117</v>
      </c>
      <c r="H17" s="15"/>
      <c r="J17" s="15"/>
      <c r="L17" s="15"/>
      <c r="N17" s="15"/>
      <c r="P17" s="15">
        <v>3.3888888888888885E-2</v>
      </c>
      <c r="Q17" s="1">
        <v>21</v>
      </c>
      <c r="R17" s="15"/>
      <c r="S17" s="1"/>
      <c r="T17" s="15"/>
      <c r="U17" s="1"/>
      <c r="V17" s="60"/>
      <c r="X17" s="60"/>
      <c r="Z17" s="60"/>
      <c r="AB17" s="60"/>
      <c r="AD17" s="60"/>
      <c r="AE17" s="1"/>
      <c r="AF17" s="60"/>
      <c r="AG17" s="40"/>
      <c r="AH17" s="60"/>
      <c r="AI17" s="1"/>
      <c r="AJ17" s="60"/>
      <c r="AK17" s="1"/>
      <c r="AL17" s="15"/>
      <c r="AM17" s="1"/>
      <c r="AN17" s="15"/>
      <c r="AO17" s="1"/>
      <c r="AP17" s="15"/>
      <c r="AQ17" s="1"/>
      <c r="AR17" s="15"/>
      <c r="AS17" s="1"/>
      <c r="AT17" s="15"/>
      <c r="AU17" s="1"/>
      <c r="AV17" s="15"/>
      <c r="AW17" s="1"/>
      <c r="AX17" s="15"/>
      <c r="AY17" s="1"/>
      <c r="AZ17" s="15"/>
      <c r="BB17" s="15"/>
      <c r="BD17" s="15"/>
    </row>
    <row r="18" spans="1:57">
      <c r="A18" s="1">
        <v>16</v>
      </c>
      <c r="B18" s="16" t="s">
        <v>21</v>
      </c>
      <c r="C18" s="20" t="s">
        <v>12</v>
      </c>
      <c r="D18" s="13">
        <f t="shared" si="0"/>
        <v>50</v>
      </c>
      <c r="E18" s="21" t="s">
        <v>22</v>
      </c>
      <c r="F18" s="35">
        <v>3.2824074074074075E-2</v>
      </c>
      <c r="G18" s="1">
        <v>20</v>
      </c>
      <c r="H18" s="15"/>
      <c r="J18" s="15"/>
      <c r="L18" s="15"/>
      <c r="N18" s="15">
        <v>7.1550925925925921E-2</v>
      </c>
      <c r="O18" s="1">
        <v>23</v>
      </c>
      <c r="P18" s="15"/>
      <c r="Q18" s="1"/>
      <c r="R18" s="15">
        <v>7.9224537037037038E-2</v>
      </c>
      <c r="S18" s="1">
        <v>19</v>
      </c>
      <c r="T18" s="15"/>
      <c r="U18" s="1"/>
      <c r="V18" s="60"/>
      <c r="X18" s="60"/>
      <c r="Z18" s="60"/>
      <c r="AB18" s="60"/>
      <c r="AD18" s="60"/>
      <c r="AE18" s="1"/>
      <c r="AF18" s="60"/>
      <c r="AG18" s="40"/>
      <c r="AH18" s="60"/>
      <c r="AI18" s="1"/>
      <c r="AJ18" s="60"/>
      <c r="AK18" s="1"/>
      <c r="AL18" s="15"/>
      <c r="AM18" s="1"/>
      <c r="AN18" s="15"/>
      <c r="AO18" s="1"/>
      <c r="AP18" s="15">
        <v>9.3263888888888882E-2</v>
      </c>
      <c r="AQ18" s="1">
        <v>14</v>
      </c>
      <c r="AR18" s="15"/>
      <c r="AS18" s="1"/>
      <c r="AT18" s="15"/>
      <c r="AU18" s="1"/>
      <c r="AV18" s="15"/>
      <c r="AW18" s="1"/>
      <c r="AX18" s="15">
        <v>4.0636574074074075E-2</v>
      </c>
      <c r="AY18" s="1">
        <v>15</v>
      </c>
      <c r="AZ18" s="15"/>
      <c r="BB18" s="15">
        <v>7.0069444444444448E-2</v>
      </c>
      <c r="BC18" s="1">
        <v>18</v>
      </c>
      <c r="BD18" s="15"/>
    </row>
    <row r="19" spans="1:57">
      <c r="A19" s="1">
        <v>17</v>
      </c>
      <c r="B19" s="16" t="s">
        <v>143</v>
      </c>
      <c r="C19" s="20" t="s">
        <v>12</v>
      </c>
      <c r="D19" s="13">
        <f t="shared" si="0"/>
        <v>50</v>
      </c>
      <c r="E19" s="21" t="s">
        <v>144</v>
      </c>
      <c r="H19" s="15"/>
      <c r="J19" s="15"/>
      <c r="L19" s="15"/>
      <c r="N19" s="15"/>
      <c r="P19" s="15"/>
      <c r="Q19" s="1"/>
      <c r="R19" s="15"/>
      <c r="S19" s="1"/>
      <c r="T19" s="15">
        <v>7.1724537037037031E-2</v>
      </c>
      <c r="U19" s="1">
        <v>14</v>
      </c>
      <c r="V19" s="60"/>
      <c r="X19" s="60"/>
      <c r="Z19" s="60"/>
      <c r="AB19" s="60"/>
      <c r="AD19" s="60"/>
      <c r="AE19" s="1"/>
      <c r="AF19" s="60"/>
      <c r="AG19" s="40"/>
      <c r="AH19" s="60"/>
      <c r="AI19" s="1"/>
      <c r="AJ19" s="60"/>
      <c r="AK19" s="1"/>
      <c r="AL19" s="15"/>
      <c r="AM19" s="1"/>
      <c r="AN19" s="15"/>
      <c r="AO19" s="1"/>
      <c r="AP19" s="15">
        <v>9.1678240740740755E-2</v>
      </c>
      <c r="AQ19" s="1">
        <v>15</v>
      </c>
      <c r="AR19" s="15"/>
      <c r="AS19" s="1"/>
      <c r="AT19" s="15"/>
      <c r="AU19" s="1"/>
      <c r="AV19" s="15"/>
      <c r="AW19" s="1"/>
      <c r="AX19" s="15">
        <v>3.9386574074074074E-2</v>
      </c>
      <c r="AY19" s="1">
        <v>17</v>
      </c>
      <c r="AZ19" s="15"/>
      <c r="BB19" s="15"/>
      <c r="BD19" s="15"/>
    </row>
    <row r="20" spans="1:57">
      <c r="A20" s="1">
        <v>18</v>
      </c>
      <c r="B20" s="16" t="s">
        <v>40</v>
      </c>
      <c r="C20" s="20" t="s">
        <v>12</v>
      </c>
      <c r="D20" s="13">
        <f t="shared" si="0"/>
        <v>0</v>
      </c>
      <c r="E20" s="21" t="s">
        <v>41</v>
      </c>
      <c r="H20" s="15">
        <v>6.0312499999999998E-2</v>
      </c>
      <c r="I20" s="1">
        <v>24</v>
      </c>
      <c r="J20" s="15"/>
      <c r="L20" s="15"/>
      <c r="N20" s="15">
        <v>6.3692129629629626E-2</v>
      </c>
      <c r="O20" s="1">
        <v>24</v>
      </c>
      <c r="P20" s="15"/>
      <c r="Q20" s="1"/>
      <c r="R20" s="15">
        <v>6.87962962962963E-2</v>
      </c>
      <c r="S20" s="1">
        <v>23</v>
      </c>
      <c r="T20" s="15"/>
      <c r="U20" s="1"/>
      <c r="V20" s="60">
        <v>7.7858796296296302E-4</v>
      </c>
      <c r="W20" s="1">
        <v>24</v>
      </c>
      <c r="X20" s="60">
        <v>1.9590277777777779E-3</v>
      </c>
      <c r="Y20" s="40">
        <v>22</v>
      </c>
      <c r="Z20" s="60">
        <v>3.8962962962962966E-3</v>
      </c>
      <c r="AA20" s="1">
        <v>22</v>
      </c>
      <c r="AB20" s="60">
        <v>1.3639120370370371E-2</v>
      </c>
      <c r="AC20" s="1">
        <v>22</v>
      </c>
      <c r="AD20" s="60">
        <v>8.6805555555555551E-4</v>
      </c>
      <c r="AE20" s="1">
        <v>23</v>
      </c>
      <c r="AF20" s="60">
        <v>1.8055555555555557E-3</v>
      </c>
      <c r="AG20" s="40">
        <v>24</v>
      </c>
      <c r="AH20" s="60">
        <v>3.8425925925925923E-3</v>
      </c>
      <c r="AI20" s="1">
        <v>23</v>
      </c>
      <c r="AJ20" s="60">
        <v>1.3611111111111114E-2</v>
      </c>
      <c r="AK20" s="1">
        <v>23</v>
      </c>
      <c r="AL20" s="15"/>
      <c r="AM20" s="1"/>
      <c r="AN20" s="15"/>
      <c r="AO20" s="1"/>
      <c r="AP20" s="15"/>
      <c r="AQ20" s="1"/>
      <c r="AR20" s="15"/>
      <c r="AS20" s="1"/>
      <c r="AT20" s="15"/>
      <c r="AU20" s="1"/>
      <c r="AV20" s="15"/>
      <c r="AW20" s="1"/>
      <c r="AX20" s="15"/>
      <c r="AY20" s="1"/>
      <c r="AZ20" s="15"/>
      <c r="BB20" s="15"/>
      <c r="BD20" s="15">
        <v>0.14379629629629628</v>
      </c>
      <c r="BE20" s="1">
        <v>24</v>
      </c>
    </row>
    <row r="21" spans="1:57">
      <c r="A21" s="1">
        <v>19</v>
      </c>
      <c r="B21" s="16" t="s">
        <v>124</v>
      </c>
      <c r="C21" s="20" t="s">
        <v>12</v>
      </c>
      <c r="D21" s="13">
        <f t="shared" si="0"/>
        <v>0</v>
      </c>
      <c r="E21" s="21" t="s">
        <v>125</v>
      </c>
      <c r="H21" s="15"/>
      <c r="J21" s="15"/>
      <c r="L21" s="15"/>
      <c r="N21" s="15"/>
      <c r="P21" s="15"/>
      <c r="Q21" s="1"/>
      <c r="R21" s="15"/>
      <c r="S21" s="1"/>
      <c r="T21" s="15"/>
      <c r="U21" s="1"/>
      <c r="V21" s="60"/>
      <c r="X21" s="60"/>
      <c r="Z21" s="60"/>
      <c r="AB21" s="60"/>
      <c r="AD21" s="60"/>
      <c r="AE21" s="1"/>
      <c r="AF21" s="60"/>
      <c r="AG21" s="40"/>
      <c r="AH21" s="60"/>
      <c r="AI21" s="1"/>
      <c r="AJ21" s="60"/>
      <c r="AK21" s="1"/>
      <c r="AL21" s="15"/>
      <c r="AM21" s="1"/>
      <c r="AN21" s="15"/>
      <c r="AO21" s="1"/>
      <c r="AP21" s="15"/>
      <c r="AQ21" s="1"/>
      <c r="AR21" s="15"/>
      <c r="AS21" s="1"/>
      <c r="AT21" s="15"/>
      <c r="AU21" s="1"/>
      <c r="AV21" s="15"/>
      <c r="AW21" s="1"/>
      <c r="AX21" s="15"/>
      <c r="AY21" s="1"/>
      <c r="AZ21" s="15"/>
      <c r="BB21" s="15"/>
      <c r="BD21" s="15"/>
    </row>
    <row r="22" spans="1:57">
      <c r="A22" s="1">
        <v>20</v>
      </c>
      <c r="B22" s="16" t="s">
        <v>3</v>
      </c>
      <c r="C22" s="20" t="s">
        <v>12</v>
      </c>
      <c r="D22" s="13">
        <f t="shared" si="0"/>
        <v>50</v>
      </c>
      <c r="E22" s="21" t="s">
        <v>42</v>
      </c>
      <c r="H22" s="15">
        <v>6.0474537037037035E-2</v>
      </c>
      <c r="I22" s="1">
        <v>23</v>
      </c>
      <c r="J22" s="15"/>
      <c r="L22" s="15"/>
      <c r="N22" s="15"/>
      <c r="P22" s="15"/>
      <c r="Q22" s="1"/>
      <c r="R22" s="15"/>
      <c r="S22" s="1"/>
      <c r="T22" s="15"/>
      <c r="U22" s="1"/>
      <c r="V22" s="60">
        <v>8.4374999999999999E-4</v>
      </c>
      <c r="W22" s="1">
        <v>21</v>
      </c>
      <c r="X22" s="60">
        <v>2.1732638888888891E-3</v>
      </c>
      <c r="Y22" s="40">
        <v>20</v>
      </c>
      <c r="Z22" s="60">
        <v>4.080555555555556E-3</v>
      </c>
      <c r="AA22" s="1">
        <v>20</v>
      </c>
      <c r="AB22" s="60">
        <v>1.4403472222222222E-2</v>
      </c>
      <c r="AC22" s="1">
        <v>21</v>
      </c>
      <c r="AD22" s="60"/>
      <c r="AE22" s="1"/>
      <c r="AF22" s="60">
        <v>2.0717592592592593E-3</v>
      </c>
      <c r="AG22" s="40">
        <v>22</v>
      </c>
      <c r="AH22" s="60"/>
      <c r="AI22" s="1"/>
      <c r="AJ22" s="60">
        <v>1.4120370370370368E-2</v>
      </c>
      <c r="AK22" s="1">
        <v>21</v>
      </c>
      <c r="AL22" s="15"/>
      <c r="AM22" s="1"/>
      <c r="AN22" s="15"/>
      <c r="AO22" s="1"/>
      <c r="AP22" s="15"/>
      <c r="AQ22" s="1"/>
      <c r="AR22" s="15"/>
      <c r="AS22" s="1"/>
      <c r="AT22" s="15">
        <v>5.0115740740740738E-2</v>
      </c>
      <c r="AU22" s="1">
        <v>25</v>
      </c>
      <c r="AV22" s="15"/>
      <c r="AW22" s="1"/>
      <c r="AX22" s="15">
        <v>3.8715277777777779E-2</v>
      </c>
      <c r="AY22" s="1">
        <v>20</v>
      </c>
      <c r="AZ22" s="15"/>
      <c r="BB22" s="15">
        <v>6.896990740740741E-2</v>
      </c>
      <c r="BC22" s="1">
        <v>19</v>
      </c>
      <c r="BD22" s="15"/>
    </row>
    <row r="23" spans="1:57">
      <c r="A23" s="1">
        <v>21</v>
      </c>
      <c r="B23" s="16" t="s">
        <v>167</v>
      </c>
      <c r="C23" s="20" t="s">
        <v>12</v>
      </c>
      <c r="D23" s="13">
        <f t="shared" si="0"/>
        <v>0</v>
      </c>
      <c r="E23" s="21" t="s">
        <v>95</v>
      </c>
      <c r="F23" s="35">
        <v>3.1793981481481479E-2</v>
      </c>
      <c r="G23" s="1">
        <v>21</v>
      </c>
      <c r="H23" s="15"/>
      <c r="J23" s="15"/>
      <c r="L23" s="15">
        <v>3.037037037037037E-2</v>
      </c>
      <c r="M23" s="1">
        <v>20</v>
      </c>
      <c r="N23" s="15"/>
      <c r="P23" s="15"/>
      <c r="Q23" s="1"/>
      <c r="R23" s="15"/>
      <c r="S23" s="1"/>
      <c r="T23" s="15"/>
      <c r="U23" s="1"/>
      <c r="V23" s="60"/>
      <c r="X23" s="60"/>
      <c r="Z23" s="60"/>
      <c r="AB23" s="60"/>
      <c r="AD23" s="60"/>
      <c r="AE23" s="1"/>
      <c r="AF23" s="60"/>
      <c r="AG23" s="40"/>
      <c r="AH23" s="60"/>
      <c r="AI23" s="1"/>
      <c r="AJ23" s="60"/>
      <c r="AK23" s="1"/>
      <c r="AL23" s="15"/>
      <c r="AM23" s="1"/>
      <c r="AN23" s="15"/>
      <c r="AO23" s="1"/>
      <c r="AP23" s="15"/>
      <c r="AQ23" s="1"/>
      <c r="AR23" s="15"/>
      <c r="AS23" s="1"/>
      <c r="AT23" s="15"/>
      <c r="AU23" s="1"/>
      <c r="AV23" s="15"/>
      <c r="AW23" s="1"/>
      <c r="AX23" s="15"/>
      <c r="AY23" s="1"/>
      <c r="AZ23" s="15"/>
      <c r="BB23" s="15"/>
      <c r="BD23" s="15"/>
    </row>
    <row r="24" spans="1:57">
      <c r="A24" s="1">
        <v>22</v>
      </c>
      <c r="B24" s="16" t="s">
        <v>96</v>
      </c>
      <c r="C24" s="20" t="s">
        <v>12</v>
      </c>
      <c r="D24" s="13">
        <f t="shared" si="0"/>
        <v>40</v>
      </c>
      <c r="E24" s="21" t="s">
        <v>97</v>
      </c>
      <c r="H24" s="15"/>
      <c r="J24" s="15"/>
      <c r="L24" s="15"/>
      <c r="N24" s="15"/>
      <c r="P24" s="15"/>
      <c r="Q24" s="1"/>
      <c r="R24" s="15">
        <v>8.9826388888888886E-2</v>
      </c>
      <c r="S24" s="1">
        <v>12</v>
      </c>
      <c r="T24" s="15"/>
      <c r="U24" s="1"/>
      <c r="V24" s="60"/>
      <c r="X24" s="60"/>
      <c r="Z24" s="60"/>
      <c r="AB24" s="60"/>
      <c r="AD24" s="60"/>
      <c r="AE24" s="1"/>
      <c r="AF24" s="60"/>
      <c r="AG24" s="40"/>
      <c r="AH24" s="60"/>
      <c r="AI24" s="1"/>
      <c r="AJ24" s="60"/>
      <c r="AK24" s="1"/>
      <c r="AL24" s="15"/>
      <c r="AM24" s="1"/>
      <c r="AN24" s="15"/>
      <c r="AO24" s="1"/>
      <c r="AP24" s="15">
        <v>9.8587962962962961E-2</v>
      </c>
      <c r="AQ24" s="1">
        <v>11</v>
      </c>
      <c r="AR24" s="15"/>
      <c r="AS24" s="1"/>
      <c r="AT24" s="15">
        <v>5.1192129629629629E-2</v>
      </c>
      <c r="AU24" s="1">
        <v>23</v>
      </c>
      <c r="AV24" s="15"/>
      <c r="AW24" s="1"/>
      <c r="AX24" s="15"/>
      <c r="AY24" s="1"/>
      <c r="AZ24" s="15"/>
      <c r="BB24" s="15"/>
      <c r="BD24" s="15">
        <v>0.19453703703703704</v>
      </c>
      <c r="BE24" s="1">
        <v>23</v>
      </c>
    </row>
    <row r="25" spans="1:57">
      <c r="A25" s="1">
        <v>23</v>
      </c>
      <c r="B25" s="16" t="s">
        <v>147</v>
      </c>
      <c r="C25" s="20" t="s">
        <v>12</v>
      </c>
      <c r="D25" s="13">
        <f t="shared" si="0"/>
        <v>50</v>
      </c>
      <c r="E25" s="21" t="s">
        <v>148</v>
      </c>
      <c r="H25" s="15"/>
      <c r="J25" s="15"/>
      <c r="L25" s="15"/>
      <c r="N25" s="15"/>
      <c r="P25" s="15"/>
      <c r="Q25" s="1"/>
      <c r="R25" s="15"/>
      <c r="S25" s="1"/>
      <c r="T25" s="15">
        <v>7.1342592592592582E-2</v>
      </c>
      <c r="U25" s="1">
        <v>15</v>
      </c>
      <c r="V25" s="60"/>
      <c r="X25" s="60"/>
      <c r="Z25" s="60"/>
      <c r="AB25" s="60"/>
      <c r="AD25" s="60"/>
      <c r="AE25" s="1"/>
      <c r="AF25" s="60"/>
      <c r="AG25" s="40"/>
      <c r="AH25" s="60"/>
      <c r="AI25" s="1"/>
      <c r="AJ25" s="60"/>
      <c r="AK25" s="1"/>
      <c r="AL25" s="15"/>
      <c r="AM25" s="1"/>
      <c r="AN25" s="15"/>
      <c r="AO25" s="1"/>
      <c r="AP25" s="15">
        <v>9.0486111111111114E-2</v>
      </c>
      <c r="AQ25" s="1">
        <v>17</v>
      </c>
      <c r="AR25" s="15"/>
      <c r="AS25" s="1"/>
      <c r="AT25" s="15"/>
      <c r="AU25" s="1"/>
      <c r="AV25" s="15"/>
      <c r="AW25" s="1"/>
      <c r="AX25" s="15">
        <v>4.2268518518518518E-2</v>
      </c>
      <c r="AY25" s="1">
        <v>13</v>
      </c>
      <c r="AZ25" s="15"/>
      <c r="BB25" s="15"/>
      <c r="BD25" s="15"/>
    </row>
    <row r="26" spans="1:57">
      <c r="A26" s="1">
        <v>24</v>
      </c>
      <c r="B26" s="16" t="s">
        <v>98</v>
      </c>
      <c r="C26" s="20" t="s">
        <v>12</v>
      </c>
      <c r="D26" s="13">
        <f t="shared" si="0"/>
        <v>50</v>
      </c>
      <c r="E26" s="21" t="s">
        <v>99</v>
      </c>
      <c r="H26" s="15">
        <v>7.8043981481481492E-2</v>
      </c>
      <c r="I26" s="1">
        <v>21</v>
      </c>
      <c r="J26" s="15"/>
      <c r="L26" s="15"/>
      <c r="N26" s="15"/>
      <c r="P26" s="15"/>
      <c r="Q26" s="1"/>
      <c r="R26" s="15">
        <v>8.7858796296296296E-2</v>
      </c>
      <c r="S26" s="1">
        <v>13</v>
      </c>
      <c r="T26" s="15"/>
      <c r="U26" s="1"/>
      <c r="V26" s="60"/>
      <c r="X26" s="60"/>
      <c r="Z26" s="60"/>
      <c r="AB26" s="60"/>
      <c r="AD26" s="60"/>
      <c r="AE26" s="1"/>
      <c r="AF26" s="60"/>
      <c r="AG26" s="40"/>
      <c r="AH26" s="60"/>
      <c r="AI26" s="1"/>
      <c r="AJ26" s="60"/>
      <c r="AK26" s="1"/>
      <c r="AL26" s="15"/>
      <c r="AM26" s="1"/>
      <c r="AN26" s="15"/>
      <c r="AO26" s="1"/>
      <c r="AP26" s="15"/>
      <c r="AQ26" s="1"/>
      <c r="AR26" s="15"/>
      <c r="AS26" s="1"/>
      <c r="AT26" s="15"/>
      <c r="AU26" s="1"/>
      <c r="AV26" s="15"/>
      <c r="AW26" s="1"/>
      <c r="AX26" s="15"/>
      <c r="AY26" s="1"/>
      <c r="AZ26" s="15"/>
      <c r="BB26" s="15"/>
      <c r="BD26" s="15"/>
    </row>
    <row r="27" spans="1:57">
      <c r="A27" s="1">
        <v>25</v>
      </c>
      <c r="B27" s="16" t="s">
        <v>100</v>
      </c>
      <c r="C27" s="20" t="s">
        <v>12</v>
      </c>
      <c r="D27" s="13">
        <f t="shared" si="0"/>
        <v>0</v>
      </c>
      <c r="E27" s="21" t="s">
        <v>101</v>
      </c>
      <c r="H27" s="15"/>
      <c r="J27" s="15"/>
      <c r="L27" s="15"/>
      <c r="N27" s="15"/>
      <c r="P27" s="15"/>
      <c r="Q27" s="1"/>
      <c r="R27" s="15">
        <v>6.5856481481481488E-2</v>
      </c>
      <c r="S27" s="1">
        <v>24</v>
      </c>
      <c r="T27" s="15">
        <v>5.8043981481481481E-2</v>
      </c>
      <c r="U27" s="1">
        <v>23</v>
      </c>
      <c r="V27" s="60">
        <v>8.278935185185185E-4</v>
      </c>
      <c r="W27" s="1">
        <v>22</v>
      </c>
      <c r="X27" s="60">
        <v>1.7856481481481482E-3</v>
      </c>
      <c r="Y27" s="40">
        <v>25</v>
      </c>
      <c r="Z27" s="60">
        <v>3.4901620370370368E-3</v>
      </c>
      <c r="AA27" s="1">
        <v>24</v>
      </c>
      <c r="AB27" s="60">
        <v>1.2389583333333334E-2</v>
      </c>
      <c r="AC27" s="1">
        <v>25</v>
      </c>
      <c r="AD27" s="60">
        <v>8.1018518518518516E-4</v>
      </c>
      <c r="AE27" s="1">
        <v>24</v>
      </c>
      <c r="AF27" s="60">
        <v>1.7476851851851852E-3</v>
      </c>
      <c r="AG27" s="40">
        <v>25</v>
      </c>
      <c r="AH27" s="60">
        <v>3.6226851851851854E-3</v>
      </c>
      <c r="AI27" s="1">
        <v>24</v>
      </c>
      <c r="AJ27" s="60">
        <v>1.2326388888888888E-2</v>
      </c>
      <c r="AK27" s="1">
        <v>25</v>
      </c>
      <c r="AL27" s="15"/>
      <c r="AM27" s="1"/>
      <c r="AN27" s="15"/>
      <c r="AO27" s="1"/>
      <c r="AP27" s="15">
        <v>7.8333333333333324E-2</v>
      </c>
      <c r="AQ27" s="1">
        <v>24</v>
      </c>
      <c r="AR27" s="15"/>
      <c r="AS27" s="1"/>
      <c r="AT27" s="15"/>
      <c r="AU27" s="1"/>
      <c r="AV27" s="15"/>
      <c r="AW27" s="1"/>
      <c r="AX27" s="15">
        <v>3.3912037037037039E-2</v>
      </c>
      <c r="AY27" s="1">
        <v>25</v>
      </c>
      <c r="AZ27" s="15"/>
      <c r="BB27" s="15">
        <v>5.8495370370370371E-2</v>
      </c>
      <c r="BC27" s="1">
        <v>25</v>
      </c>
      <c r="BD27" s="15"/>
    </row>
    <row r="28" spans="1:57">
      <c r="A28" s="1">
        <v>26</v>
      </c>
      <c r="B28" s="16" t="s">
        <v>149</v>
      </c>
      <c r="C28" s="20" t="s">
        <v>12</v>
      </c>
      <c r="D28" s="13">
        <f t="shared" si="0"/>
        <v>0</v>
      </c>
      <c r="E28" s="21" t="s">
        <v>150</v>
      </c>
      <c r="H28" s="15">
        <v>6.3495370370370369E-2</v>
      </c>
      <c r="I28" s="1">
        <v>22</v>
      </c>
      <c r="J28" s="15"/>
      <c r="L28" s="15"/>
      <c r="N28" s="15"/>
      <c r="P28" s="15"/>
      <c r="Q28" s="1"/>
      <c r="R28" s="15"/>
      <c r="S28" s="1"/>
      <c r="T28" s="15">
        <v>6.3587962962962971E-2</v>
      </c>
      <c r="U28" s="1">
        <v>20</v>
      </c>
      <c r="V28" s="60"/>
      <c r="X28" s="60"/>
      <c r="Z28" s="60"/>
      <c r="AB28" s="60"/>
      <c r="AD28" s="60"/>
      <c r="AE28" s="1"/>
      <c r="AF28" s="60"/>
      <c r="AG28" s="40"/>
      <c r="AH28" s="60"/>
      <c r="AI28" s="1"/>
      <c r="AJ28" s="60"/>
      <c r="AK28" s="1"/>
      <c r="AL28" s="15"/>
      <c r="AM28" s="1"/>
      <c r="AN28" s="15"/>
      <c r="AO28" s="1"/>
      <c r="AP28" s="15"/>
      <c r="AQ28" s="1"/>
      <c r="AR28" s="15"/>
      <c r="AS28" s="1"/>
      <c r="AT28" s="15"/>
      <c r="AU28" s="1"/>
      <c r="AV28" s="15"/>
      <c r="AW28" s="1"/>
      <c r="AX28" s="15">
        <v>3.784722222222222E-2</v>
      </c>
      <c r="AY28" s="1">
        <v>21</v>
      </c>
      <c r="AZ28" s="15"/>
      <c r="BB28" s="15"/>
      <c r="BD28" s="15"/>
    </row>
    <row r="29" spans="1:57">
      <c r="A29" s="1">
        <v>27</v>
      </c>
      <c r="B29" s="16" t="s">
        <v>151</v>
      </c>
      <c r="C29" s="20" t="s">
        <v>12</v>
      </c>
      <c r="D29" s="13">
        <f t="shared" si="0"/>
        <v>40</v>
      </c>
      <c r="E29" s="21" t="s">
        <v>152</v>
      </c>
      <c r="H29" s="15"/>
      <c r="J29" s="15"/>
      <c r="L29" s="15"/>
      <c r="N29" s="15"/>
      <c r="P29" s="15"/>
      <c r="Q29" s="1"/>
      <c r="R29" s="15"/>
      <c r="S29" s="1"/>
      <c r="T29" s="15">
        <v>7.0659722222222221E-2</v>
      </c>
      <c r="U29" s="1">
        <v>16</v>
      </c>
      <c r="V29" s="60"/>
      <c r="X29" s="60"/>
      <c r="Z29" s="60"/>
      <c r="AB29" s="60"/>
      <c r="AD29" s="60"/>
      <c r="AE29" s="1"/>
      <c r="AF29" s="60"/>
      <c r="AG29" s="40"/>
      <c r="AH29" s="60"/>
      <c r="AI29" s="1"/>
      <c r="AJ29" s="60"/>
      <c r="AK29" s="1"/>
      <c r="AL29" s="15"/>
      <c r="AM29" s="1"/>
      <c r="AN29" s="15"/>
      <c r="AO29" s="1"/>
      <c r="AP29" s="15"/>
      <c r="AQ29" s="1"/>
      <c r="AR29" s="15"/>
      <c r="AS29" s="1"/>
      <c r="AT29" s="15"/>
      <c r="AU29" s="1"/>
      <c r="AV29" s="15"/>
      <c r="AW29" s="1"/>
      <c r="AX29" s="15"/>
      <c r="AY29" s="1"/>
      <c r="AZ29" s="15"/>
      <c r="BB29" s="15"/>
      <c r="BD29" s="15"/>
    </row>
    <row r="30" spans="1:57">
      <c r="A30" s="1">
        <v>28</v>
      </c>
      <c r="B30" s="16" t="s">
        <v>43</v>
      </c>
      <c r="C30" s="20" t="s">
        <v>12</v>
      </c>
      <c r="D30" s="13">
        <f t="shared" si="0"/>
        <v>50</v>
      </c>
      <c r="E30" s="21" t="s">
        <v>44</v>
      </c>
      <c r="H30" s="15"/>
      <c r="J30" s="15"/>
      <c r="L30" s="15"/>
      <c r="N30" s="15">
        <v>9.6041666666666678E-2</v>
      </c>
      <c r="O30" s="1">
        <v>17</v>
      </c>
      <c r="P30" s="15"/>
      <c r="Q30" s="1"/>
      <c r="R30" s="15"/>
      <c r="S30" s="1"/>
      <c r="T30" s="15">
        <v>8.5150462962962969E-2</v>
      </c>
      <c r="U30" s="1">
        <v>3</v>
      </c>
      <c r="V30" s="60"/>
      <c r="X30" s="60"/>
      <c r="Z30" s="60"/>
      <c r="AB30" s="60"/>
      <c r="AD30" s="60"/>
      <c r="AE30" s="1"/>
      <c r="AF30" s="60"/>
      <c r="AG30" s="40"/>
      <c r="AH30" s="60"/>
      <c r="AI30" s="1"/>
      <c r="AJ30" s="60"/>
      <c r="AK30" s="1"/>
      <c r="AL30" s="15"/>
      <c r="AM30" s="1"/>
      <c r="AN30" s="15"/>
      <c r="AO30" s="1"/>
      <c r="AP30" s="15"/>
      <c r="AQ30" s="1"/>
      <c r="AR30" s="15"/>
      <c r="AS30" s="1"/>
      <c r="AT30" s="15"/>
      <c r="AU30" s="1"/>
      <c r="AV30" s="15"/>
      <c r="AW30" s="1"/>
      <c r="AX30" s="15"/>
      <c r="AY30" s="1"/>
      <c r="AZ30" s="15"/>
      <c r="BB30" s="15"/>
      <c r="BD30" s="15"/>
    </row>
    <row r="31" spans="1:57">
      <c r="A31" s="1">
        <v>29</v>
      </c>
      <c r="B31" s="16" t="s">
        <v>63</v>
      </c>
      <c r="C31" s="20" t="s">
        <v>12</v>
      </c>
      <c r="D31" s="13">
        <f t="shared" si="0"/>
        <v>40</v>
      </c>
      <c r="E31" s="21" t="s">
        <v>64</v>
      </c>
      <c r="H31" s="15"/>
      <c r="J31" s="15"/>
      <c r="L31" s="15">
        <v>2.7534722222222221E-2</v>
      </c>
      <c r="M31" s="1">
        <v>23</v>
      </c>
      <c r="N31" s="15"/>
      <c r="P31" s="15">
        <v>2.991898148148148E-2</v>
      </c>
      <c r="Q31" s="1">
        <v>24</v>
      </c>
      <c r="R31" s="15"/>
      <c r="S31" s="1"/>
      <c r="T31" s="15">
        <v>6.1863425925925926E-2</v>
      </c>
      <c r="U31" s="1">
        <v>21</v>
      </c>
      <c r="V31" s="60"/>
      <c r="X31" s="60"/>
      <c r="Z31" s="60"/>
      <c r="AB31" s="60"/>
      <c r="AD31" s="60"/>
      <c r="AE31" s="1"/>
      <c r="AF31" s="60"/>
      <c r="AG31" s="40"/>
      <c r="AH31" s="60"/>
      <c r="AI31" s="1"/>
      <c r="AJ31" s="60"/>
      <c r="AK31" s="1"/>
      <c r="AL31" s="15"/>
      <c r="AM31" s="1"/>
      <c r="AN31" s="15">
        <v>2.7835648148148151E-2</v>
      </c>
      <c r="AO31" s="1">
        <v>25</v>
      </c>
      <c r="AP31" s="15"/>
      <c r="AQ31" s="1"/>
      <c r="AR31" s="15"/>
      <c r="AS31" s="1"/>
      <c r="AT31" s="15"/>
      <c r="AU31" s="1"/>
      <c r="AV31" s="15"/>
      <c r="AW31" s="1"/>
      <c r="AX31" s="15"/>
      <c r="AY31" s="1"/>
      <c r="AZ31" s="15"/>
      <c r="BB31" s="15"/>
      <c r="BD31" s="15"/>
    </row>
    <row r="32" spans="1:57">
      <c r="A32" s="1">
        <v>30</v>
      </c>
      <c r="B32" s="16" t="s">
        <v>10</v>
      </c>
      <c r="C32" s="20" t="s">
        <v>12</v>
      </c>
      <c r="D32" s="13">
        <f t="shared" si="0"/>
        <v>70</v>
      </c>
      <c r="E32" s="21" t="s">
        <v>77</v>
      </c>
      <c r="H32" s="15"/>
      <c r="J32" s="15">
        <v>2.4560185185185185E-2</v>
      </c>
      <c r="K32" s="1">
        <v>24</v>
      </c>
      <c r="L32" s="15"/>
      <c r="N32" s="15"/>
      <c r="P32" s="15"/>
      <c r="Q32" s="1"/>
      <c r="R32" s="15"/>
      <c r="S32" s="1"/>
      <c r="T32" s="15"/>
      <c r="U32" s="1"/>
      <c r="V32" s="60"/>
      <c r="X32" s="60"/>
      <c r="Z32" s="60"/>
      <c r="AB32" s="60"/>
      <c r="AD32" s="60"/>
      <c r="AE32" s="1"/>
      <c r="AF32" s="60"/>
      <c r="AG32" s="40"/>
      <c r="AH32" s="60"/>
      <c r="AI32" s="1"/>
      <c r="AJ32" s="60"/>
      <c r="AK32" s="1"/>
      <c r="AL32" s="15">
        <v>2.1203703703703707E-2</v>
      </c>
      <c r="AM32" s="1">
        <v>23</v>
      </c>
      <c r="AN32" s="15"/>
      <c r="AO32" s="1"/>
      <c r="AP32" s="15"/>
      <c r="AQ32" s="1"/>
      <c r="AR32" s="15"/>
      <c r="AS32" s="1"/>
      <c r="AT32" s="15"/>
      <c r="AU32" s="1"/>
      <c r="AV32" s="15">
        <v>3.366898148148148E-2</v>
      </c>
      <c r="AW32" s="19">
        <v>23</v>
      </c>
      <c r="AX32" s="15"/>
      <c r="AY32" s="1"/>
      <c r="AZ32" s="15">
        <v>4.1990740740740745E-2</v>
      </c>
      <c r="BA32" s="1">
        <v>16</v>
      </c>
      <c r="BB32" s="15"/>
      <c r="BD32" s="15"/>
    </row>
    <row r="33" spans="1:56">
      <c r="A33" s="1">
        <v>31</v>
      </c>
      <c r="B33" s="16" t="s">
        <v>45</v>
      </c>
      <c r="C33" s="20" t="s">
        <v>12</v>
      </c>
      <c r="D33" s="13">
        <f t="shared" si="0"/>
        <v>50</v>
      </c>
      <c r="E33" s="21" t="s">
        <v>46</v>
      </c>
      <c r="H33" s="15"/>
      <c r="J33" s="15"/>
      <c r="L33" s="15"/>
      <c r="N33" s="15">
        <v>7.6342592592592587E-2</v>
      </c>
      <c r="O33" s="1">
        <v>20</v>
      </c>
      <c r="P33" s="15">
        <v>3.2650462962962964E-2</v>
      </c>
      <c r="Q33" s="1">
        <v>22</v>
      </c>
      <c r="R33" s="15"/>
      <c r="S33" s="1"/>
      <c r="T33" s="15"/>
      <c r="U33" s="1"/>
      <c r="V33" s="60"/>
      <c r="X33" s="60"/>
      <c r="Z33" s="60"/>
      <c r="AB33" s="60"/>
      <c r="AD33" s="60"/>
      <c r="AE33" s="1"/>
      <c r="AF33" s="60"/>
      <c r="AG33" s="40"/>
      <c r="AH33" s="60"/>
      <c r="AI33" s="1"/>
      <c r="AJ33" s="60"/>
      <c r="AK33" s="1"/>
      <c r="AL33" s="15"/>
      <c r="AM33" s="1"/>
      <c r="AN33" s="15"/>
      <c r="AO33" s="1"/>
      <c r="AP33" s="15"/>
      <c r="AQ33" s="1"/>
      <c r="AR33" s="15"/>
      <c r="AS33" s="1"/>
      <c r="AT33" s="15"/>
      <c r="AU33" s="1"/>
      <c r="AV33" s="15"/>
      <c r="AW33" s="1"/>
      <c r="AX33" s="15"/>
      <c r="AY33" s="1"/>
      <c r="AZ33" s="15"/>
      <c r="BB33" s="15"/>
      <c r="BD33" s="15"/>
    </row>
    <row r="34" spans="1:56">
      <c r="A34" s="1">
        <v>32</v>
      </c>
      <c r="B34" s="16" t="s">
        <v>65</v>
      </c>
      <c r="C34" s="20" t="s">
        <v>12</v>
      </c>
      <c r="D34" s="13">
        <f t="shared" si="0"/>
        <v>40</v>
      </c>
      <c r="E34" s="21" t="s">
        <v>66</v>
      </c>
      <c r="H34" s="15"/>
      <c r="J34" s="15"/>
      <c r="L34" s="15">
        <v>3.0127314814814815E-2</v>
      </c>
      <c r="M34" s="1">
        <v>21</v>
      </c>
      <c r="N34" s="15"/>
      <c r="P34" s="15"/>
      <c r="Q34" s="1"/>
      <c r="R34" s="15"/>
      <c r="S34" s="1"/>
      <c r="T34" s="15">
        <v>7.2615740740740745E-2</v>
      </c>
      <c r="U34" s="1">
        <v>12</v>
      </c>
      <c r="V34" s="60"/>
      <c r="X34" s="60"/>
      <c r="Z34" s="60"/>
      <c r="AB34" s="60"/>
      <c r="AD34" s="60"/>
      <c r="AE34" s="1"/>
      <c r="AF34" s="60"/>
      <c r="AG34" s="40"/>
      <c r="AH34" s="60"/>
      <c r="AI34" s="1"/>
      <c r="AJ34" s="60"/>
      <c r="AK34" s="1"/>
      <c r="AL34" s="15"/>
      <c r="AM34" s="1"/>
      <c r="AN34" s="15"/>
      <c r="AO34" s="1"/>
      <c r="AP34" s="15"/>
      <c r="AQ34" s="1"/>
      <c r="AR34" s="15"/>
      <c r="AS34" s="1"/>
      <c r="AT34" s="15"/>
      <c r="AU34" s="1"/>
      <c r="AV34" s="15"/>
      <c r="AW34" s="1"/>
      <c r="AX34" s="15"/>
      <c r="AY34" s="1"/>
      <c r="AZ34" s="15"/>
      <c r="BB34" s="15"/>
      <c r="BD34" s="15"/>
    </row>
    <row r="35" spans="1:56">
      <c r="A35" s="1">
        <v>33</v>
      </c>
      <c r="B35" s="16" t="s">
        <v>8</v>
      </c>
      <c r="C35" s="20" t="s">
        <v>12</v>
      </c>
      <c r="D35" s="13">
        <f t="shared" si="0"/>
        <v>50</v>
      </c>
      <c r="E35" s="21" t="s">
        <v>47</v>
      </c>
      <c r="H35" s="15"/>
      <c r="J35" s="15"/>
      <c r="L35" s="15"/>
      <c r="N35" s="15">
        <v>7.5381944444444446E-2</v>
      </c>
      <c r="O35" s="1">
        <v>21</v>
      </c>
      <c r="P35" s="15"/>
      <c r="Q35" s="1"/>
      <c r="R35" s="15">
        <v>8.3287037037037034E-2</v>
      </c>
      <c r="S35" s="1">
        <v>16</v>
      </c>
      <c r="T35" s="15">
        <v>7.5370370370370365E-2</v>
      </c>
      <c r="U35" s="1">
        <v>9</v>
      </c>
      <c r="V35" s="60"/>
      <c r="X35" s="60"/>
      <c r="Z35" s="60"/>
      <c r="AB35" s="60"/>
      <c r="AD35" s="60"/>
      <c r="AE35" s="1"/>
      <c r="AF35" s="60"/>
      <c r="AG35" s="40"/>
      <c r="AH35" s="60"/>
      <c r="AI35" s="1"/>
      <c r="AJ35" s="60"/>
      <c r="AK35" s="1"/>
      <c r="AL35" s="15"/>
      <c r="AM35" s="1"/>
      <c r="AN35" s="15"/>
      <c r="AO35" s="1"/>
      <c r="AP35" s="15"/>
      <c r="AQ35" s="1"/>
      <c r="AR35" s="15"/>
      <c r="AS35" s="1"/>
      <c r="AT35" s="15"/>
      <c r="AU35" s="1"/>
      <c r="AV35" s="15"/>
      <c r="AW35" s="1"/>
      <c r="AX35" s="15"/>
      <c r="AY35" s="1"/>
      <c r="AZ35" s="15"/>
      <c r="BB35" s="15"/>
      <c r="BD35" s="15"/>
    </row>
    <row r="36" spans="1:56">
      <c r="A36" s="1">
        <v>34</v>
      </c>
      <c r="B36" s="16" t="s">
        <v>67</v>
      </c>
      <c r="C36" s="20" t="s">
        <v>12</v>
      </c>
      <c r="D36" s="13">
        <f t="shared" si="0"/>
        <v>40</v>
      </c>
      <c r="E36" s="21" t="s">
        <v>68</v>
      </c>
      <c r="H36" s="15"/>
      <c r="J36" s="15"/>
      <c r="L36" s="15">
        <v>2.960648148148148E-2</v>
      </c>
      <c r="M36" s="1">
        <v>22</v>
      </c>
      <c r="N36" s="15"/>
      <c r="P36" s="15">
        <v>3.15625E-2</v>
      </c>
      <c r="Q36" s="1">
        <v>23</v>
      </c>
      <c r="R36" s="15"/>
      <c r="S36" s="1"/>
      <c r="T36" s="15">
        <v>6.4618055555555554E-2</v>
      </c>
      <c r="U36" s="1">
        <v>19</v>
      </c>
      <c r="V36" s="60">
        <v>8.5902777777777789E-4</v>
      </c>
      <c r="W36" s="1">
        <v>20</v>
      </c>
      <c r="X36" s="60">
        <v>2.0836805555555556E-3</v>
      </c>
      <c r="Y36" s="40">
        <v>21</v>
      </c>
      <c r="Z36" s="60">
        <v>4.0655092592592592E-3</v>
      </c>
      <c r="AA36" s="1">
        <v>21</v>
      </c>
      <c r="AB36" s="60">
        <v>1.4463773148148147E-2</v>
      </c>
      <c r="AC36" s="1">
        <v>20</v>
      </c>
      <c r="AD36" s="60">
        <v>8.9120370370370362E-4</v>
      </c>
      <c r="AE36" s="1">
        <v>22</v>
      </c>
      <c r="AF36" s="60">
        <v>1.9560185185185184E-3</v>
      </c>
      <c r="AG36" s="40">
        <v>23</v>
      </c>
      <c r="AH36" s="60">
        <v>3.9351851851851857E-3</v>
      </c>
      <c r="AI36" s="1">
        <v>22</v>
      </c>
      <c r="AJ36" s="60">
        <v>1.3726851851851851E-2</v>
      </c>
      <c r="AK36" s="1">
        <v>22</v>
      </c>
      <c r="AL36" s="15"/>
      <c r="AM36" s="1"/>
      <c r="AN36" s="15"/>
      <c r="AO36" s="1"/>
      <c r="AP36" s="15">
        <v>8.3009259259259269E-2</v>
      </c>
      <c r="AQ36" s="1">
        <v>23</v>
      </c>
      <c r="AR36" s="15"/>
      <c r="AS36" s="1"/>
      <c r="AT36" s="15"/>
      <c r="AU36" s="1"/>
      <c r="AV36" s="15">
        <v>2.3055555555555555E-2</v>
      </c>
      <c r="AW36" s="1">
        <v>25</v>
      </c>
      <c r="AX36" s="15"/>
      <c r="AY36" s="1"/>
      <c r="AZ36" s="15">
        <v>3.0381944444444444E-2</v>
      </c>
      <c r="BA36" s="1">
        <v>25</v>
      </c>
      <c r="BB36" s="15"/>
      <c r="BD36" s="15"/>
    </row>
    <row r="37" spans="1:56">
      <c r="A37" s="1">
        <v>35</v>
      </c>
      <c r="B37" s="16" t="s">
        <v>102</v>
      </c>
      <c r="C37" s="20" t="s">
        <v>12</v>
      </c>
      <c r="D37" s="13">
        <f t="shared" si="0"/>
        <v>40</v>
      </c>
      <c r="E37" s="21" t="s">
        <v>103</v>
      </c>
      <c r="H37" s="15"/>
      <c r="J37" s="15"/>
      <c r="L37" s="15"/>
      <c r="N37" s="15"/>
      <c r="P37" s="15"/>
      <c r="Q37" s="1"/>
      <c r="R37" s="15"/>
      <c r="S37" s="1"/>
      <c r="T37" s="15"/>
      <c r="U37" s="1"/>
      <c r="V37" s="60"/>
      <c r="X37" s="60"/>
      <c r="Z37" s="60"/>
      <c r="AB37" s="60"/>
      <c r="AD37" s="60"/>
      <c r="AE37" s="1"/>
      <c r="AF37" s="60"/>
      <c r="AG37" s="40"/>
      <c r="AH37" s="60"/>
      <c r="AI37" s="1"/>
      <c r="AJ37" s="60"/>
      <c r="AK37" s="1"/>
      <c r="AL37" s="15"/>
      <c r="AM37" s="1"/>
      <c r="AN37" s="15"/>
      <c r="AO37" s="1"/>
      <c r="AP37" s="15"/>
      <c r="AQ37" s="1"/>
      <c r="AR37" s="15"/>
      <c r="AS37" s="1"/>
      <c r="AT37" s="15"/>
      <c r="AU37" s="1"/>
      <c r="AV37" s="15"/>
      <c r="AW37" s="1"/>
      <c r="AX37" s="15"/>
      <c r="AY37" s="1"/>
      <c r="AZ37" s="15"/>
      <c r="BB37" s="15">
        <v>7.6736111111111116E-2</v>
      </c>
      <c r="BC37" s="1">
        <v>9</v>
      </c>
      <c r="BD37" s="15"/>
    </row>
    <row r="38" spans="1:56">
      <c r="A38" s="1">
        <v>36</v>
      </c>
      <c r="B38" s="16" t="s">
        <v>27</v>
      </c>
      <c r="C38" s="20" t="s">
        <v>12</v>
      </c>
      <c r="D38" s="13">
        <f t="shared" si="0"/>
        <v>40</v>
      </c>
      <c r="E38" s="21" t="s">
        <v>28</v>
      </c>
      <c r="F38" s="35">
        <v>4.1284722222222223E-2</v>
      </c>
      <c r="G38" s="1">
        <v>18</v>
      </c>
      <c r="H38" s="15"/>
      <c r="J38" s="15"/>
      <c r="L38" s="15"/>
      <c r="N38" s="15"/>
      <c r="P38" s="15"/>
      <c r="Q38" s="1"/>
      <c r="R38" s="15">
        <v>9.6898148148148164E-2</v>
      </c>
      <c r="S38" s="1">
        <v>10</v>
      </c>
      <c r="T38" s="15">
        <v>8.8460648148148149E-2</v>
      </c>
      <c r="U38" s="1">
        <v>1</v>
      </c>
      <c r="V38" s="60"/>
      <c r="X38" s="60"/>
      <c r="Z38" s="60"/>
      <c r="AB38" s="60"/>
      <c r="AD38" s="60"/>
      <c r="AE38" s="1"/>
      <c r="AF38" s="60"/>
      <c r="AG38" s="40"/>
      <c r="AH38" s="60"/>
      <c r="AI38" s="1"/>
      <c r="AJ38" s="60"/>
      <c r="AK38" s="1"/>
      <c r="AL38" s="15"/>
      <c r="AM38" s="1"/>
      <c r="AN38" s="15"/>
      <c r="AO38" s="1"/>
      <c r="AP38" s="15"/>
      <c r="AQ38" s="1"/>
      <c r="AR38" s="15"/>
      <c r="AS38" s="1"/>
      <c r="AT38" s="15"/>
      <c r="AU38" s="1"/>
      <c r="AV38" s="15"/>
      <c r="AW38" s="1"/>
      <c r="AX38" s="15"/>
      <c r="AY38" s="1"/>
      <c r="AZ38" s="15"/>
      <c r="BB38" s="15"/>
      <c r="BD38" s="15"/>
    </row>
    <row r="39" spans="1:56">
      <c r="A39" s="1">
        <v>37</v>
      </c>
      <c r="B39" s="16" t="s">
        <v>78</v>
      </c>
      <c r="C39" s="20" t="s">
        <v>12</v>
      </c>
      <c r="D39" s="13">
        <f t="shared" si="0"/>
        <v>0</v>
      </c>
      <c r="E39" s="21" t="s">
        <v>79</v>
      </c>
      <c r="H39" s="15"/>
      <c r="J39" s="15">
        <v>2.2708333333333334E-2</v>
      </c>
      <c r="K39" s="1">
        <v>25</v>
      </c>
      <c r="L39" s="15"/>
      <c r="N39" s="15"/>
      <c r="P39" s="15"/>
      <c r="Q39" s="1"/>
      <c r="R39" s="15"/>
      <c r="S39" s="1"/>
      <c r="T39" s="15"/>
      <c r="U39" s="1"/>
      <c r="V39" s="60"/>
      <c r="X39" s="60"/>
      <c r="Z39" s="60"/>
      <c r="AB39" s="60"/>
      <c r="AD39" s="60"/>
      <c r="AE39" s="1"/>
      <c r="AF39" s="60"/>
      <c r="AG39" s="40"/>
      <c r="AH39" s="60"/>
      <c r="AI39" s="1"/>
      <c r="AJ39" s="60"/>
      <c r="AK39" s="1"/>
      <c r="AL39" s="15"/>
      <c r="AM39" s="1"/>
      <c r="AN39" s="15"/>
      <c r="AO39" s="1"/>
      <c r="AP39" s="15"/>
      <c r="AQ39" s="1"/>
      <c r="AR39" s="15"/>
      <c r="AS39" s="1"/>
      <c r="AT39" s="15"/>
      <c r="AU39" s="1"/>
      <c r="AV39" s="15"/>
      <c r="AW39" s="1"/>
      <c r="AX39" s="15"/>
      <c r="AY39" s="1"/>
      <c r="AZ39" s="15"/>
      <c r="BB39" s="15"/>
      <c r="BD39" s="15"/>
    </row>
    <row r="40" spans="1:56">
      <c r="A40" s="1">
        <v>38</v>
      </c>
      <c r="B40" s="16" t="s">
        <v>69</v>
      </c>
      <c r="C40" s="20" t="s">
        <v>12</v>
      </c>
      <c r="D40" s="13">
        <f t="shared" si="0"/>
        <v>0</v>
      </c>
      <c r="E40" s="21" t="s">
        <v>70</v>
      </c>
      <c r="H40" s="15"/>
      <c r="J40" s="15"/>
      <c r="L40" s="15">
        <v>3.2754629629629627E-2</v>
      </c>
      <c r="M40" s="1">
        <v>16</v>
      </c>
      <c r="N40" s="15"/>
      <c r="P40" s="15"/>
      <c r="Q40" s="1"/>
      <c r="R40" s="15"/>
      <c r="S40" s="1"/>
      <c r="T40" s="15">
        <v>7.2835648148148149E-2</v>
      </c>
      <c r="U40" s="1">
        <v>11</v>
      </c>
      <c r="V40" s="60"/>
      <c r="X40" s="60"/>
      <c r="Z40" s="60"/>
      <c r="AB40" s="60"/>
      <c r="AD40" s="60"/>
      <c r="AE40" s="1"/>
      <c r="AF40" s="60"/>
      <c r="AG40" s="40"/>
      <c r="AH40" s="60"/>
      <c r="AI40" s="1"/>
      <c r="AJ40" s="60"/>
      <c r="AK40" s="1"/>
      <c r="AL40" s="15"/>
      <c r="AM40" s="1"/>
      <c r="AN40" s="15"/>
      <c r="AO40" s="1"/>
      <c r="AP40" s="15">
        <v>9.7094907407407408E-2</v>
      </c>
      <c r="AQ40" s="1">
        <v>12</v>
      </c>
      <c r="AR40" s="15"/>
      <c r="AS40" s="1"/>
      <c r="AT40" s="15"/>
      <c r="AU40" s="1"/>
      <c r="AV40" s="15"/>
      <c r="AW40" s="1"/>
      <c r="AX40" s="15"/>
      <c r="AY40" s="1"/>
      <c r="AZ40" s="15"/>
      <c r="BB40" s="15"/>
      <c r="BD40" s="15"/>
    </row>
    <row r="41" spans="1:56">
      <c r="A41" s="1">
        <v>39</v>
      </c>
      <c r="B41" s="16" t="s">
        <v>71</v>
      </c>
      <c r="C41" s="20" t="s">
        <v>12</v>
      </c>
      <c r="D41" s="13">
        <f t="shared" si="0"/>
        <v>60</v>
      </c>
      <c r="E41" s="21" t="s">
        <v>72</v>
      </c>
      <c r="H41" s="15"/>
      <c r="J41" s="15"/>
      <c r="L41" s="15">
        <v>3.1631944444444442E-2</v>
      </c>
      <c r="M41" s="1">
        <v>17</v>
      </c>
      <c r="N41" s="15"/>
      <c r="P41" s="15"/>
      <c r="Q41" s="1"/>
      <c r="R41" s="15"/>
      <c r="S41" s="1"/>
      <c r="T41" s="15"/>
      <c r="U41" s="1"/>
      <c r="V41" s="60"/>
      <c r="X41" s="60"/>
      <c r="Z41" s="60"/>
      <c r="AB41" s="60"/>
      <c r="AD41" s="60"/>
      <c r="AE41" s="1"/>
      <c r="AF41" s="60"/>
      <c r="AG41" s="40"/>
      <c r="AH41" s="60"/>
      <c r="AI41" s="1"/>
      <c r="AJ41" s="60"/>
      <c r="AK41" s="1"/>
      <c r="AL41" s="15"/>
      <c r="AM41" s="1"/>
      <c r="AN41" s="15"/>
      <c r="AO41" s="1"/>
      <c r="AP41" s="15"/>
      <c r="AQ41" s="1"/>
      <c r="AR41" s="15"/>
      <c r="AS41" s="1"/>
      <c r="AT41" s="15"/>
      <c r="AU41" s="1"/>
      <c r="AV41" s="15"/>
      <c r="AW41" s="1"/>
      <c r="AX41" s="15"/>
      <c r="AY41" s="1"/>
      <c r="AZ41" s="15"/>
      <c r="BB41" s="15"/>
      <c r="BD41" s="15"/>
    </row>
    <row r="42" spans="1:56">
      <c r="A42" s="1">
        <v>40</v>
      </c>
      <c r="B42" s="16" t="s">
        <v>29</v>
      </c>
      <c r="C42" s="20" t="s">
        <v>12</v>
      </c>
      <c r="D42" s="13">
        <f t="shared" si="0"/>
        <v>0</v>
      </c>
      <c r="E42" s="21" t="s">
        <v>30</v>
      </c>
      <c r="F42" s="35">
        <v>2.5694444444444447E-2</v>
      </c>
      <c r="G42" s="1">
        <v>25</v>
      </c>
      <c r="H42" s="15"/>
      <c r="J42" s="15"/>
      <c r="L42" s="15"/>
      <c r="N42" s="15"/>
      <c r="P42" s="15"/>
      <c r="Q42" s="1"/>
      <c r="R42" s="15">
        <v>6.9606481481481478E-2</v>
      </c>
      <c r="S42" s="1">
        <v>22</v>
      </c>
      <c r="T42" s="15"/>
      <c r="U42" s="1"/>
      <c r="V42" s="60"/>
      <c r="X42" s="60"/>
      <c r="Z42" s="60"/>
      <c r="AB42" s="60"/>
      <c r="AD42" s="60"/>
      <c r="AE42" s="1"/>
      <c r="AF42" s="60"/>
      <c r="AG42" s="40"/>
      <c r="AH42" s="60"/>
      <c r="AI42" s="1"/>
      <c r="AJ42" s="60"/>
      <c r="AK42" s="1"/>
      <c r="AL42" s="15"/>
      <c r="AM42" s="1"/>
      <c r="AN42" s="15"/>
      <c r="AO42" s="1"/>
      <c r="AP42" s="15"/>
      <c r="AQ42" s="1"/>
      <c r="AR42" s="15"/>
      <c r="AS42" s="1"/>
      <c r="AT42" s="15"/>
      <c r="AU42" s="1"/>
      <c r="AV42" s="15"/>
      <c r="AW42" s="1"/>
      <c r="AX42" s="15"/>
      <c r="AY42" s="1"/>
      <c r="AZ42" s="15"/>
      <c r="BB42" s="15">
        <v>6.1412037037037036E-2</v>
      </c>
      <c r="BC42" s="1">
        <v>23</v>
      </c>
      <c r="BD42" s="15"/>
    </row>
    <row r="43" spans="1:56">
      <c r="A43" s="1">
        <v>41</v>
      </c>
      <c r="B43" s="16" t="s">
        <v>173</v>
      </c>
      <c r="C43" s="20" t="s">
        <v>12</v>
      </c>
      <c r="D43" s="13">
        <v>40</v>
      </c>
      <c r="E43" s="21"/>
      <c r="F43" s="35"/>
      <c r="H43" s="15">
        <v>5.7060185185185186E-2</v>
      </c>
      <c r="I43" s="1">
        <v>25</v>
      </c>
      <c r="J43" s="15"/>
      <c r="L43" s="15"/>
      <c r="N43" s="15"/>
      <c r="P43" s="15"/>
      <c r="Q43" s="1"/>
      <c r="R43" s="15"/>
      <c r="S43" s="1"/>
      <c r="T43" s="15"/>
      <c r="U43" s="1"/>
      <c r="V43" s="60"/>
      <c r="X43" s="60"/>
      <c r="Z43" s="60"/>
      <c r="AB43" s="60"/>
      <c r="AD43" s="60"/>
      <c r="AE43" s="1"/>
      <c r="AF43" s="60"/>
      <c r="AG43" s="40"/>
      <c r="AH43" s="60"/>
      <c r="AI43" s="1"/>
      <c r="AJ43" s="60"/>
      <c r="AK43" s="1"/>
      <c r="AL43" s="15"/>
      <c r="AM43" s="1"/>
      <c r="AN43" s="15"/>
      <c r="AO43" s="1"/>
      <c r="AP43" s="15"/>
      <c r="AQ43" s="1"/>
      <c r="AR43" s="15"/>
      <c r="AS43" s="1"/>
      <c r="AT43" s="15">
        <v>5.0821759259259254E-2</v>
      </c>
      <c r="AU43" s="1">
        <v>24</v>
      </c>
      <c r="AV43" s="15"/>
      <c r="AW43" s="1"/>
      <c r="AX43" s="15">
        <v>3.6574074074074071E-2</v>
      </c>
      <c r="AY43" s="1">
        <v>23</v>
      </c>
      <c r="AZ43" s="15"/>
      <c r="BB43" s="15">
        <v>6.5266203703703715E-2</v>
      </c>
      <c r="BC43" s="1">
        <v>21</v>
      </c>
      <c r="BD43" s="15"/>
    </row>
    <row r="44" spans="1:56">
      <c r="A44" s="1">
        <v>42</v>
      </c>
      <c r="B44" s="16" t="s">
        <v>155</v>
      </c>
      <c r="C44" s="20" t="s">
        <v>12</v>
      </c>
      <c r="D44" s="64">
        <f>IF(FLOOR(2014-MID(E44,7,4),10)&lt;40,0,FLOOR(2014-MID(E44,7,4),10))</f>
        <v>50</v>
      </c>
      <c r="E44" s="21" t="s">
        <v>156</v>
      </c>
      <c r="H44" s="15"/>
      <c r="J44" s="15"/>
      <c r="L44" s="15"/>
      <c r="N44" s="15"/>
      <c r="P44" s="15"/>
      <c r="Q44" s="1"/>
      <c r="R44" s="15"/>
      <c r="S44" s="1"/>
      <c r="T44" s="15">
        <v>7.4594907407407415E-2</v>
      </c>
      <c r="U44" s="1">
        <v>10</v>
      </c>
      <c r="V44" s="60"/>
      <c r="X44" s="60"/>
      <c r="Z44" s="60"/>
      <c r="AB44" s="60"/>
      <c r="AD44" s="60"/>
      <c r="AE44" s="1"/>
      <c r="AF44" s="60"/>
      <c r="AG44" s="40"/>
      <c r="AH44" s="60"/>
      <c r="AI44" s="1"/>
      <c r="AJ44" s="60"/>
      <c r="AK44" s="1"/>
      <c r="AL44" s="15"/>
      <c r="AM44" s="1"/>
      <c r="AN44" s="15"/>
      <c r="AO44" s="1"/>
      <c r="AP44" s="15"/>
      <c r="AQ44" s="1"/>
      <c r="AR44" s="15"/>
      <c r="AS44" s="1"/>
      <c r="AT44" s="15"/>
      <c r="AU44" s="1"/>
      <c r="AV44" s="15"/>
      <c r="AW44" s="1"/>
      <c r="AX44" s="15"/>
      <c r="AY44" s="1"/>
      <c r="AZ44" s="15"/>
      <c r="BB44" s="15">
        <v>7.1087962962962964E-2</v>
      </c>
      <c r="BC44" s="1">
        <v>15</v>
      </c>
      <c r="BD44" s="15"/>
    </row>
    <row r="45" spans="1:56">
      <c r="A45" s="1">
        <v>43</v>
      </c>
      <c r="B45" s="16" t="s">
        <v>159</v>
      </c>
      <c r="C45" s="20" t="s">
        <v>12</v>
      </c>
      <c r="D45" s="64">
        <f>IF(FLOOR(2014-MID(E45,7,4),10)&lt;40,0,FLOOR(2014-MID(E45,7,4),10))</f>
        <v>40</v>
      </c>
      <c r="E45" s="21" t="s">
        <v>160</v>
      </c>
      <c r="H45" s="15"/>
      <c r="J45" s="15"/>
      <c r="L45" s="15"/>
      <c r="N45" s="15"/>
      <c r="P45" s="15"/>
      <c r="Q45" s="1"/>
      <c r="R45" s="57"/>
      <c r="S45" s="1"/>
      <c r="T45" s="15">
        <v>8.8900462962962959E-2</v>
      </c>
      <c r="U45" s="1"/>
      <c r="V45" s="60"/>
      <c r="X45" s="60"/>
      <c r="Z45" s="60"/>
      <c r="AB45" s="60"/>
      <c r="AD45" s="60"/>
      <c r="AE45" s="1"/>
      <c r="AF45" s="60"/>
      <c r="AG45" s="40"/>
      <c r="AH45" s="60"/>
      <c r="AI45" s="1"/>
      <c r="AJ45" s="60"/>
      <c r="AK45" s="1"/>
      <c r="AL45" s="15"/>
      <c r="AM45" s="1"/>
      <c r="AN45" s="15"/>
      <c r="AO45" s="1"/>
      <c r="AP45" s="15"/>
      <c r="AQ45" s="1"/>
      <c r="AR45" s="15"/>
      <c r="AS45" s="1"/>
      <c r="AT45" s="15"/>
      <c r="AU45" s="1"/>
      <c r="AV45" s="15"/>
      <c r="AW45" s="1"/>
      <c r="AX45" s="15"/>
      <c r="AY45" s="1"/>
      <c r="AZ45" s="15"/>
      <c r="BB45" s="15">
        <v>7.6284722222222226E-2</v>
      </c>
      <c r="BC45" s="1">
        <v>11</v>
      </c>
      <c r="BD45" s="15"/>
    </row>
    <row r="46" spans="1:56">
      <c r="A46" s="1">
        <v>44</v>
      </c>
      <c r="B46" s="42" t="s">
        <v>187</v>
      </c>
      <c r="C46" s="1" t="s">
        <v>12</v>
      </c>
      <c r="D46">
        <v>40</v>
      </c>
      <c r="P46" s="15">
        <v>3.7916666666666668E-2</v>
      </c>
      <c r="Q46" s="1">
        <v>20</v>
      </c>
      <c r="R46" s="15"/>
      <c r="S46" s="1"/>
      <c r="T46" s="15"/>
      <c r="U46" s="1"/>
      <c r="V46" s="60"/>
      <c r="X46" s="60"/>
      <c r="Z46" s="60"/>
      <c r="AB46" s="60"/>
      <c r="AD46" s="60"/>
      <c r="AE46" s="1"/>
      <c r="AF46" s="60"/>
      <c r="AG46" s="40"/>
      <c r="AH46" s="60"/>
      <c r="AI46" s="1"/>
      <c r="AJ46" s="60"/>
      <c r="AK46" s="1"/>
      <c r="AL46" s="15"/>
      <c r="AM46" s="1"/>
      <c r="AN46" s="15"/>
      <c r="AO46" s="1"/>
      <c r="AP46" s="15"/>
      <c r="AQ46" s="1"/>
      <c r="AR46" s="15"/>
      <c r="AS46" s="1"/>
      <c r="AT46" s="15"/>
      <c r="AU46" s="1"/>
      <c r="AV46" s="15"/>
      <c r="AW46" s="1"/>
      <c r="AX46" s="15"/>
      <c r="AY46" s="1"/>
    </row>
    <row r="47" spans="1:56">
      <c r="A47" s="1">
        <v>45</v>
      </c>
      <c r="B47" s="42" t="s">
        <v>196</v>
      </c>
      <c r="C47" s="1" t="s">
        <v>12</v>
      </c>
      <c r="D47" s="43">
        <f>IF(FLOOR(2014-MID(E47,7,4),10)&lt;40,0,FLOOR(2014-MID(E47,7,4),10))</f>
        <v>50</v>
      </c>
      <c r="E47" s="3" t="s">
        <v>195</v>
      </c>
      <c r="P47" s="15">
        <v>4.0046296296296295E-2</v>
      </c>
      <c r="Q47" s="1">
        <v>19</v>
      </c>
      <c r="R47" s="15"/>
      <c r="S47" s="1"/>
      <c r="T47" s="15"/>
      <c r="U47" s="1"/>
      <c r="V47" s="60"/>
      <c r="X47" s="60"/>
      <c r="Z47" s="60"/>
      <c r="AB47" s="60"/>
      <c r="AD47" s="60"/>
      <c r="AE47" s="1"/>
      <c r="AF47" s="60"/>
      <c r="AG47" s="40"/>
      <c r="AH47" s="60"/>
      <c r="AI47" s="1"/>
      <c r="AJ47" s="60"/>
      <c r="AK47" s="1"/>
      <c r="AL47" s="15"/>
      <c r="AM47" s="1"/>
      <c r="AN47" s="15"/>
      <c r="AO47" s="1"/>
      <c r="AP47" s="15"/>
      <c r="AQ47" s="1"/>
      <c r="AR47" s="15"/>
      <c r="AS47" s="1"/>
      <c r="AT47" s="15"/>
      <c r="AU47" s="1"/>
      <c r="AV47" s="15"/>
      <c r="AW47" s="1"/>
      <c r="AX47" s="15"/>
      <c r="AY47" s="1"/>
    </row>
    <row r="48" spans="1:56">
      <c r="A48" s="1">
        <v>46</v>
      </c>
      <c r="B48" s="42" t="s">
        <v>188</v>
      </c>
      <c r="C48" s="1" t="s">
        <v>12</v>
      </c>
      <c r="D48" s="43">
        <f>IF(FLOOR(2014-MID(E48,7,4),10)&lt;40,0,FLOOR(2014-MID(E48,7,4),10))</f>
        <v>0</v>
      </c>
      <c r="E48" s="3" t="s">
        <v>194</v>
      </c>
      <c r="P48" s="15"/>
      <c r="Q48" s="1"/>
      <c r="R48" s="15"/>
      <c r="S48" s="1"/>
      <c r="T48" s="15"/>
      <c r="U48" s="1"/>
      <c r="V48" s="60"/>
      <c r="X48" s="60"/>
      <c r="Z48" s="60"/>
      <c r="AB48" s="60"/>
      <c r="AD48" s="60"/>
      <c r="AE48" s="1"/>
      <c r="AF48" s="60"/>
      <c r="AG48" s="40"/>
      <c r="AH48" s="60"/>
      <c r="AI48" s="1"/>
      <c r="AJ48" s="60"/>
      <c r="AK48" s="1"/>
      <c r="AL48" s="15"/>
      <c r="AM48" s="1"/>
      <c r="AN48" s="15"/>
      <c r="AO48" s="1"/>
      <c r="AP48" s="15"/>
      <c r="AQ48" s="1"/>
      <c r="AR48" s="15"/>
      <c r="AS48" s="1"/>
      <c r="AT48" s="15"/>
      <c r="AU48" s="1"/>
      <c r="AV48" s="15"/>
      <c r="AW48" s="1"/>
      <c r="AX48" s="15"/>
      <c r="AY48" s="1"/>
      <c r="AZ48" s="8">
        <v>3.1898148148148148E-2</v>
      </c>
      <c r="BA48" s="1">
        <v>23</v>
      </c>
    </row>
    <row r="49" spans="1:57">
      <c r="A49" s="1">
        <v>47</v>
      </c>
      <c r="B49" s="42" t="s">
        <v>189</v>
      </c>
      <c r="C49" s="1" t="s">
        <v>12</v>
      </c>
      <c r="D49" s="1">
        <v>0</v>
      </c>
      <c r="E49" s="40"/>
      <c r="P49" s="15">
        <v>4.4513888888888888E-2</v>
      </c>
      <c r="Q49" s="1">
        <v>18</v>
      </c>
      <c r="R49" s="15"/>
      <c r="S49" s="1"/>
      <c r="T49" s="15"/>
      <c r="U49" s="1"/>
      <c r="V49" s="60"/>
      <c r="X49" s="60"/>
      <c r="Z49" s="60"/>
      <c r="AB49" s="60"/>
      <c r="AD49" s="60"/>
      <c r="AE49" s="1"/>
      <c r="AF49" s="60"/>
      <c r="AG49" s="40"/>
      <c r="AH49" s="60"/>
      <c r="AI49" s="1"/>
      <c r="AJ49" s="60"/>
      <c r="AK49" s="1"/>
      <c r="AL49" s="15"/>
      <c r="AM49" s="1"/>
      <c r="AN49" s="15"/>
      <c r="AO49" s="1"/>
      <c r="AP49" s="15"/>
      <c r="AQ49" s="1"/>
      <c r="AR49" s="15"/>
      <c r="AS49" s="1"/>
      <c r="AT49" s="15"/>
      <c r="AU49" s="1"/>
      <c r="AV49" s="15"/>
      <c r="AW49" s="1"/>
      <c r="AX49" s="15"/>
      <c r="AY49" s="1"/>
    </row>
    <row r="50" spans="1:57">
      <c r="A50" s="1">
        <v>48</v>
      </c>
      <c r="B50" s="42" t="s">
        <v>190</v>
      </c>
      <c r="C50" s="1" t="s">
        <v>12</v>
      </c>
      <c r="D50" s="1">
        <v>40</v>
      </c>
      <c r="E50" s="40"/>
      <c r="P50" s="15"/>
      <c r="Q50" s="1"/>
      <c r="R50" s="15">
        <v>6.2997685185185184E-2</v>
      </c>
      <c r="S50" s="1">
        <v>25</v>
      </c>
      <c r="T50" s="15"/>
      <c r="U50" s="1"/>
      <c r="V50" s="60"/>
      <c r="X50" s="60"/>
      <c r="Z50" s="60"/>
      <c r="AB50" s="60"/>
      <c r="AD50" s="60"/>
      <c r="AE50" s="1"/>
      <c r="AF50" s="60"/>
      <c r="AG50" s="40"/>
      <c r="AH50" s="60"/>
      <c r="AI50" s="1"/>
      <c r="AJ50" s="60"/>
      <c r="AK50" s="1"/>
      <c r="AL50" s="15"/>
      <c r="AM50" s="1"/>
      <c r="AN50" s="15"/>
      <c r="AO50" s="1"/>
      <c r="AP50" s="15"/>
      <c r="AQ50" s="1"/>
      <c r="AR50" s="15"/>
      <c r="AS50" s="1"/>
      <c r="AT50" s="15"/>
      <c r="AU50" s="1"/>
      <c r="AV50" s="15"/>
      <c r="AW50" s="1"/>
      <c r="AX50" s="15"/>
      <c r="AY50" s="1"/>
    </row>
    <row r="51" spans="1:57">
      <c r="A51" s="1">
        <v>49</v>
      </c>
      <c r="B51" s="42" t="s">
        <v>191</v>
      </c>
      <c r="C51" s="1" t="s">
        <v>12</v>
      </c>
      <c r="D51" s="43">
        <f>IF(FLOOR(2014-MID(E51,7,4),10)&lt;40,0,FLOOR(2014-MID(E51,7,4),10))</f>
        <v>60</v>
      </c>
      <c r="E51" s="3" t="s">
        <v>193</v>
      </c>
      <c r="N51" s="8">
        <v>7.2083333333333333E-2</v>
      </c>
      <c r="O51" s="1">
        <v>22</v>
      </c>
      <c r="P51" s="15"/>
      <c r="Q51" s="1"/>
      <c r="R51" s="15">
        <v>8.1770833333333334E-2</v>
      </c>
      <c r="S51" s="1">
        <v>17</v>
      </c>
      <c r="T51" s="15">
        <v>7.2453703703703701E-2</v>
      </c>
      <c r="U51" s="1">
        <v>13</v>
      </c>
      <c r="V51" s="60"/>
      <c r="X51" s="60"/>
      <c r="Z51" s="60"/>
      <c r="AB51" s="60"/>
      <c r="AD51" s="60"/>
      <c r="AE51" s="1"/>
      <c r="AF51" s="60"/>
      <c r="AG51" s="40"/>
      <c r="AH51" s="60"/>
      <c r="AI51" s="1"/>
      <c r="AJ51" s="60"/>
      <c r="AK51" s="1"/>
      <c r="AL51" s="15"/>
      <c r="AM51" s="1"/>
      <c r="AN51" s="15"/>
      <c r="AO51" s="1"/>
      <c r="AP51" s="15"/>
      <c r="AQ51" s="1"/>
      <c r="AR51" s="15"/>
      <c r="AS51" s="1"/>
      <c r="AT51" s="15"/>
      <c r="AU51" s="1"/>
      <c r="AV51" s="15"/>
      <c r="AW51" s="1"/>
      <c r="AX51" s="15"/>
      <c r="AY51" s="1"/>
    </row>
    <row r="52" spans="1:57">
      <c r="A52" s="1">
        <v>50</v>
      </c>
      <c r="B52" s="42" t="s">
        <v>192</v>
      </c>
      <c r="C52" s="1" t="s">
        <v>12</v>
      </c>
      <c r="D52" s="1">
        <v>40</v>
      </c>
      <c r="E52" s="40"/>
      <c r="L52" s="8">
        <v>3.5717592592592592E-2</v>
      </c>
      <c r="M52" s="1">
        <v>15</v>
      </c>
      <c r="P52" s="15"/>
      <c r="Q52" s="1"/>
      <c r="R52" s="15">
        <v>9.4803240740740743E-2</v>
      </c>
      <c r="S52" s="1">
        <v>11</v>
      </c>
      <c r="T52" s="15">
        <v>8.414351851851852E-2</v>
      </c>
      <c r="U52" s="1">
        <v>5</v>
      </c>
      <c r="V52" s="60"/>
      <c r="X52" s="60"/>
      <c r="Z52" s="60"/>
      <c r="AB52" s="60"/>
      <c r="AD52" s="60"/>
      <c r="AE52" s="1"/>
      <c r="AF52" s="60"/>
      <c r="AG52" s="40"/>
      <c r="AH52" s="60"/>
      <c r="AI52" s="1"/>
      <c r="AJ52" s="60"/>
      <c r="AK52" s="1"/>
      <c r="AL52" s="15"/>
      <c r="AM52" s="1"/>
      <c r="AN52" s="15"/>
      <c r="AO52" s="1"/>
      <c r="AP52" s="15"/>
      <c r="AQ52" s="1"/>
      <c r="AR52" s="15"/>
      <c r="AS52" s="1"/>
      <c r="AT52" s="15"/>
      <c r="AU52" s="1"/>
      <c r="AV52" s="15"/>
      <c r="AW52" s="1"/>
      <c r="AX52" s="15"/>
      <c r="AY52" s="1"/>
    </row>
    <row r="53" spans="1:57">
      <c r="A53" s="1">
        <v>51</v>
      </c>
      <c r="B53" s="42" t="s">
        <v>201</v>
      </c>
      <c r="C53" s="1" t="s">
        <v>12</v>
      </c>
      <c r="D53" s="1">
        <v>40</v>
      </c>
      <c r="E53" s="40"/>
      <c r="P53" s="15"/>
      <c r="Q53" s="1"/>
      <c r="R53" s="15"/>
      <c r="S53" s="1"/>
      <c r="T53" s="15">
        <v>7.6655092592592594E-2</v>
      </c>
      <c r="U53" s="1">
        <v>8</v>
      </c>
      <c r="V53" s="60"/>
      <c r="X53" s="60"/>
      <c r="Z53" s="60"/>
      <c r="AB53" s="60"/>
      <c r="AD53" s="60"/>
      <c r="AE53" s="1"/>
      <c r="AF53" s="60"/>
      <c r="AG53" s="40"/>
      <c r="AH53" s="60"/>
      <c r="AI53" s="1"/>
      <c r="AJ53" s="60"/>
      <c r="AK53" s="1"/>
      <c r="AL53" s="15"/>
      <c r="AM53" s="1"/>
      <c r="AN53" s="15"/>
      <c r="AO53" s="1"/>
      <c r="AP53" s="15"/>
      <c r="AQ53" s="1"/>
      <c r="AR53" s="15"/>
      <c r="AS53" s="1"/>
      <c r="AT53" s="15"/>
      <c r="AU53" s="1"/>
      <c r="AV53" s="15"/>
      <c r="AW53" s="1"/>
      <c r="AX53" s="15"/>
      <c r="AY53" s="1"/>
    </row>
    <row r="54" spans="1:57">
      <c r="A54" s="1">
        <v>52</v>
      </c>
      <c r="B54" t="s">
        <v>202</v>
      </c>
      <c r="C54" s="1" t="s">
        <v>12</v>
      </c>
      <c r="D54">
        <v>40</v>
      </c>
      <c r="P54" s="15"/>
      <c r="Q54" s="1"/>
      <c r="R54" s="15"/>
      <c r="S54" s="1"/>
      <c r="T54" s="58">
        <v>8.729166666666667E-2</v>
      </c>
      <c r="U54" s="1">
        <v>2</v>
      </c>
      <c r="V54" s="60"/>
      <c r="X54" s="60"/>
      <c r="Z54" s="60"/>
      <c r="AB54" s="60"/>
      <c r="AD54" s="60"/>
      <c r="AE54" s="1"/>
      <c r="AF54" s="60"/>
      <c r="AG54" s="40"/>
      <c r="AH54" s="60"/>
      <c r="AI54" s="1"/>
      <c r="AJ54" s="60"/>
      <c r="AK54" s="1"/>
      <c r="AL54" s="15"/>
      <c r="AM54" s="1"/>
      <c r="AN54" s="15"/>
      <c r="AO54" s="1"/>
      <c r="AP54" s="15"/>
      <c r="AQ54" s="1"/>
      <c r="AR54" s="15"/>
      <c r="AS54" s="1"/>
      <c r="AT54" s="15"/>
      <c r="AU54" s="1"/>
      <c r="AV54" s="15"/>
      <c r="AW54" s="1"/>
      <c r="AX54" s="15">
        <v>5.1388888888888894E-2</v>
      </c>
      <c r="AY54" s="1">
        <v>10</v>
      </c>
      <c r="BD54" s="8">
        <v>0.21039351851851851</v>
      </c>
      <c r="BE54" s="1">
        <v>22</v>
      </c>
    </row>
    <row r="55" spans="1:57">
      <c r="A55" s="1">
        <v>53</v>
      </c>
      <c r="B55" s="42" t="s">
        <v>220</v>
      </c>
      <c r="C55" s="1" t="s">
        <v>12</v>
      </c>
      <c r="D55">
        <v>50</v>
      </c>
      <c r="P55" s="15"/>
      <c r="Q55" s="1"/>
      <c r="R55" s="15"/>
      <c r="S55" s="1"/>
      <c r="T55" s="15"/>
      <c r="U55" s="1"/>
      <c r="V55" s="60">
        <v>1.0755787037037038E-3</v>
      </c>
      <c r="W55" s="1">
        <v>18</v>
      </c>
      <c r="X55" s="60">
        <v>2.409259259259259E-3</v>
      </c>
      <c r="Y55" s="40">
        <v>18</v>
      </c>
      <c r="Z55" s="60">
        <v>4.8071759259259257E-3</v>
      </c>
      <c r="AA55" s="1">
        <v>18</v>
      </c>
      <c r="AB55" s="60">
        <v>1.7064120370370372E-2</v>
      </c>
      <c r="AC55" s="1">
        <v>19</v>
      </c>
      <c r="AD55" s="60"/>
      <c r="AE55" s="1"/>
      <c r="AF55" s="60"/>
      <c r="AG55" s="40"/>
      <c r="AH55" s="60"/>
      <c r="AI55" s="1"/>
      <c r="AJ55" s="60"/>
      <c r="AK55" s="1"/>
      <c r="AL55" s="15"/>
      <c r="AM55" s="1"/>
      <c r="AN55" s="15"/>
      <c r="AO55" s="1"/>
      <c r="AP55" s="15"/>
      <c r="AQ55" s="1"/>
      <c r="AR55" s="15"/>
      <c r="AS55" s="1"/>
      <c r="AT55" s="15"/>
      <c r="AU55" s="1"/>
      <c r="AV55" s="15"/>
      <c r="AW55" s="1"/>
      <c r="AX55" s="15">
        <v>4.355324074074074E-2</v>
      </c>
      <c r="AY55" s="1">
        <v>12</v>
      </c>
    </row>
    <row r="56" spans="1:57">
      <c r="A56" s="1">
        <v>54</v>
      </c>
      <c r="B56" s="42" t="s">
        <v>221</v>
      </c>
      <c r="C56" s="1" t="s">
        <v>12</v>
      </c>
      <c r="D56" s="39">
        <v>40</v>
      </c>
      <c r="P56" s="15"/>
      <c r="Q56" s="1"/>
      <c r="R56" s="15"/>
      <c r="S56" s="1"/>
      <c r="T56" s="15"/>
      <c r="U56" s="1"/>
      <c r="V56" s="58"/>
      <c r="X56" s="60"/>
      <c r="Z56" s="60"/>
      <c r="AB56" s="60">
        <v>1.3470370370370369E-2</v>
      </c>
      <c r="AC56" s="19">
        <v>23</v>
      </c>
      <c r="AD56" s="58"/>
      <c r="AE56" s="1"/>
      <c r="AF56" s="60"/>
      <c r="AG56" s="40"/>
      <c r="AH56" s="60"/>
      <c r="AI56" s="1"/>
      <c r="AJ56" s="60"/>
      <c r="AK56" s="19"/>
      <c r="AL56" s="15"/>
      <c r="AM56" s="1"/>
      <c r="AN56" s="15"/>
      <c r="AO56" s="1"/>
      <c r="AP56" s="15"/>
      <c r="AQ56" s="1"/>
      <c r="AR56" s="15"/>
      <c r="AS56" s="1"/>
      <c r="AT56" s="15"/>
      <c r="AU56" s="1"/>
      <c r="AV56" s="15"/>
      <c r="AW56" s="1"/>
      <c r="AX56" s="15"/>
      <c r="AY56" s="1"/>
    </row>
    <row r="57" spans="1:57">
      <c r="A57" s="1">
        <v>55</v>
      </c>
      <c r="B57" s="42" t="s">
        <v>223</v>
      </c>
      <c r="C57" s="1" t="s">
        <v>12</v>
      </c>
      <c r="D57" s="39">
        <v>40</v>
      </c>
      <c r="P57" s="15"/>
      <c r="Q57" s="1"/>
      <c r="R57" s="15"/>
      <c r="S57" s="1"/>
      <c r="T57" s="8"/>
      <c r="U57" s="1"/>
      <c r="V57" s="60"/>
      <c r="X57" s="60"/>
      <c r="Z57" s="60"/>
      <c r="AB57" s="60"/>
      <c r="AD57" s="58"/>
      <c r="AE57" s="1"/>
      <c r="AF57" s="60">
        <v>2.1296296296296298E-3</v>
      </c>
      <c r="AG57" s="40">
        <v>20</v>
      </c>
      <c r="AH57" s="61">
        <v>4.4328703703703709E-3</v>
      </c>
      <c r="AI57" s="1">
        <v>20</v>
      </c>
      <c r="AJ57" s="61">
        <v>1.5856481481481482E-2</v>
      </c>
      <c r="AK57" s="19">
        <v>19</v>
      </c>
      <c r="AL57" s="15"/>
      <c r="AM57" s="1"/>
      <c r="AN57" s="15"/>
      <c r="AO57" s="1"/>
      <c r="AP57" s="15"/>
      <c r="AQ57" s="1"/>
      <c r="AR57" s="15"/>
      <c r="AS57" s="1"/>
      <c r="AT57" s="15"/>
      <c r="AU57" s="1"/>
      <c r="AV57" s="15"/>
      <c r="AW57" s="1"/>
      <c r="AX57" s="15"/>
      <c r="AY57" s="1"/>
    </row>
    <row r="58" spans="1:57">
      <c r="A58" s="1">
        <v>56</v>
      </c>
      <c r="B58" s="42" t="s">
        <v>228</v>
      </c>
      <c r="C58" s="1" t="s">
        <v>12</v>
      </c>
      <c r="D58" s="43">
        <f>IF(FLOOR(2014-MID(E58,7,4),10)&lt;40,0,FLOOR(2014-MID(E58,7,4),10))</f>
        <v>40</v>
      </c>
      <c r="E58" s="3" t="s">
        <v>237</v>
      </c>
      <c r="P58" s="15"/>
      <c r="Q58" s="1"/>
      <c r="R58" s="15"/>
      <c r="S58" s="1"/>
      <c r="T58" s="8"/>
      <c r="U58" s="1"/>
      <c r="V58" s="60"/>
      <c r="X58" s="60"/>
      <c r="Z58" s="60"/>
      <c r="AB58" s="60"/>
      <c r="AD58" s="58"/>
      <c r="AE58" s="1"/>
      <c r="AF58" s="60"/>
      <c r="AG58" s="40"/>
      <c r="AH58" s="60"/>
      <c r="AI58" s="1"/>
      <c r="AJ58" s="60"/>
      <c r="AK58" s="19"/>
      <c r="AL58" s="15"/>
      <c r="AM58" s="1"/>
      <c r="AN58" s="15"/>
      <c r="AO58" s="1"/>
      <c r="AP58" s="15">
        <v>8.3506944444444453E-2</v>
      </c>
      <c r="AQ58" s="1">
        <v>22</v>
      </c>
      <c r="AR58" s="15"/>
      <c r="AS58" s="1"/>
      <c r="AT58" s="15"/>
      <c r="AU58" s="1"/>
      <c r="AV58" s="15"/>
      <c r="AW58" s="1"/>
      <c r="AX58" s="15">
        <v>3.7696759259259256E-2</v>
      </c>
      <c r="AY58" s="1">
        <v>22</v>
      </c>
      <c r="BB58" s="8">
        <v>6.4965277777777775E-2</v>
      </c>
      <c r="BC58" s="1">
        <v>22</v>
      </c>
    </row>
    <row r="59" spans="1:57">
      <c r="A59" s="1">
        <v>57</v>
      </c>
      <c r="B59" s="42" t="s">
        <v>229</v>
      </c>
      <c r="C59" s="1" t="s">
        <v>12</v>
      </c>
      <c r="D59" s="43">
        <f>IF(FLOOR(2014-MID(E59,7,4),10)&lt;40,0,FLOOR(2014-MID(E59,7,4),10))</f>
        <v>40</v>
      </c>
      <c r="E59" s="3" t="s">
        <v>236</v>
      </c>
      <c r="P59" s="15"/>
      <c r="Q59" s="1"/>
      <c r="R59" s="15"/>
      <c r="S59" s="1"/>
      <c r="T59" s="8"/>
      <c r="U59" s="1"/>
      <c r="V59" s="60"/>
      <c r="X59" s="60"/>
      <c r="Z59" s="60"/>
      <c r="AB59" s="60"/>
      <c r="AD59" s="58"/>
      <c r="AE59" s="1"/>
      <c r="AF59" s="60"/>
      <c r="AG59" s="40"/>
      <c r="AH59" s="60"/>
      <c r="AI59" s="1"/>
      <c r="AJ59" s="60"/>
      <c r="AK59" s="19"/>
      <c r="AL59" s="15"/>
      <c r="AM59" s="1"/>
      <c r="AN59" s="15"/>
      <c r="AO59" s="1"/>
      <c r="AP59" s="15">
        <v>8.4479166666666661E-2</v>
      </c>
      <c r="AQ59" s="1">
        <v>21</v>
      </c>
      <c r="AR59" s="15"/>
      <c r="AS59" s="1"/>
      <c r="AT59" s="15"/>
      <c r="AU59" s="1"/>
      <c r="AV59" s="15"/>
      <c r="AW59" s="1"/>
      <c r="AX59" s="15"/>
      <c r="AY59" s="1"/>
    </row>
    <row r="60" spans="1:57">
      <c r="A60" s="1">
        <v>58</v>
      </c>
      <c r="B60" s="42" t="s">
        <v>230</v>
      </c>
      <c r="C60" s="1" t="s">
        <v>12</v>
      </c>
      <c r="D60" s="43">
        <f>IF(FLOOR(2014-MID(E60,7,4),10)&lt;40,0,FLOOR(2014-MID(E60,7,4),10))</f>
        <v>40</v>
      </c>
      <c r="E60" s="3" t="s">
        <v>235</v>
      </c>
      <c r="P60" s="15"/>
      <c r="Q60" s="1"/>
      <c r="R60" s="15"/>
      <c r="S60" s="1"/>
      <c r="T60" s="8"/>
      <c r="U60" s="1"/>
      <c r="V60" s="60"/>
      <c r="X60" s="60"/>
      <c r="Z60" s="60"/>
      <c r="AB60" s="60"/>
      <c r="AD60" s="58"/>
      <c r="AE60" s="1"/>
      <c r="AF60" s="60"/>
      <c r="AG60" s="40"/>
      <c r="AH60" s="60"/>
      <c r="AI60" s="1"/>
      <c r="AJ60" s="60"/>
      <c r="AK60" s="19"/>
      <c r="AL60" s="15"/>
      <c r="AM60" s="1"/>
      <c r="AN60" s="15"/>
      <c r="AO60" s="1"/>
      <c r="AP60" s="15">
        <v>9.0358796296296298E-2</v>
      </c>
      <c r="AQ60" s="1">
        <v>18</v>
      </c>
      <c r="AR60" s="15"/>
      <c r="AS60" s="1"/>
      <c r="AT60" s="15"/>
      <c r="AU60" s="1"/>
      <c r="AV60" s="15"/>
      <c r="AW60" s="1"/>
      <c r="AX60" s="15"/>
      <c r="AY60" s="1"/>
    </row>
    <row r="61" spans="1:57">
      <c r="A61" s="1">
        <v>59</v>
      </c>
      <c r="B61" s="42" t="s">
        <v>231</v>
      </c>
      <c r="C61" s="1" t="s">
        <v>12</v>
      </c>
      <c r="D61">
        <v>40</v>
      </c>
      <c r="P61" s="15"/>
      <c r="Q61" s="1"/>
      <c r="R61" s="15"/>
      <c r="S61" s="1"/>
      <c r="T61" s="8"/>
      <c r="U61" s="1"/>
      <c r="V61" s="60"/>
      <c r="X61" s="60"/>
      <c r="Z61" s="60"/>
      <c r="AB61" s="60"/>
      <c r="AD61" s="58"/>
      <c r="AE61" s="1"/>
      <c r="AF61" s="60"/>
      <c r="AG61" s="40"/>
      <c r="AH61" s="60"/>
      <c r="AI61" s="1"/>
      <c r="AJ61" s="60"/>
      <c r="AK61" s="19"/>
      <c r="AL61" s="15"/>
      <c r="AM61" s="1"/>
      <c r="AN61" s="15"/>
      <c r="AO61" s="1"/>
      <c r="AP61" s="15">
        <v>9.07175925925926E-2</v>
      </c>
      <c r="AQ61" s="1">
        <v>16</v>
      </c>
      <c r="AR61" s="15"/>
      <c r="AS61" s="1"/>
      <c r="AT61" s="15"/>
      <c r="AU61" s="1"/>
      <c r="AV61" s="15"/>
      <c r="AW61" s="1"/>
      <c r="AX61" s="15"/>
      <c r="AY61" s="1"/>
      <c r="BB61" s="8">
        <v>6.8877314814814808E-2</v>
      </c>
      <c r="BC61" s="1">
        <v>20</v>
      </c>
    </row>
    <row r="62" spans="1:57">
      <c r="A62" s="1">
        <v>60</v>
      </c>
      <c r="B62" s="42" t="s">
        <v>232</v>
      </c>
      <c r="C62" s="1" t="s">
        <v>12</v>
      </c>
      <c r="D62">
        <v>40</v>
      </c>
      <c r="P62" s="15"/>
      <c r="Q62" s="1"/>
      <c r="R62" s="15"/>
      <c r="S62" s="1"/>
      <c r="T62" s="8"/>
      <c r="U62" s="1"/>
      <c r="V62" s="60"/>
      <c r="X62" s="60"/>
      <c r="Z62" s="60"/>
      <c r="AB62" s="60"/>
      <c r="AD62" s="58"/>
      <c r="AE62" s="1"/>
      <c r="AF62" s="60"/>
      <c r="AG62" s="40"/>
      <c r="AH62" s="60"/>
      <c r="AI62" s="1"/>
      <c r="AJ62" s="60"/>
      <c r="AK62" s="19"/>
      <c r="AL62" s="15"/>
      <c r="AM62" s="1"/>
      <c r="AN62" s="15"/>
      <c r="AO62" s="1"/>
      <c r="AP62" s="15">
        <v>0.1005787037037037</v>
      </c>
      <c r="AQ62" s="1">
        <v>10</v>
      </c>
      <c r="AR62" s="15"/>
      <c r="AS62" s="1"/>
      <c r="AT62" s="15"/>
      <c r="AU62" s="1"/>
      <c r="AV62" s="15"/>
      <c r="AW62" s="1"/>
      <c r="AX62" s="15"/>
      <c r="AY62" s="1"/>
      <c r="BB62" s="8">
        <v>7.4733796296296298E-2</v>
      </c>
      <c r="BC62" s="1">
        <v>13</v>
      </c>
    </row>
    <row r="63" spans="1:57">
      <c r="A63" s="1">
        <v>61</v>
      </c>
      <c r="B63" s="42" t="s">
        <v>233</v>
      </c>
      <c r="C63" s="1" t="s">
        <v>12</v>
      </c>
      <c r="D63">
        <v>40</v>
      </c>
      <c r="P63" s="15"/>
      <c r="Q63" s="1"/>
      <c r="R63" s="15"/>
      <c r="S63" s="1"/>
      <c r="T63" s="8"/>
      <c r="U63" s="1"/>
      <c r="V63" s="60"/>
      <c r="X63" s="60"/>
      <c r="Z63" s="60"/>
      <c r="AB63" s="60"/>
      <c r="AD63" s="58"/>
      <c r="AE63" s="1"/>
      <c r="AF63" s="60"/>
      <c r="AG63" s="40"/>
      <c r="AH63" s="60"/>
      <c r="AI63" s="1"/>
      <c r="AJ63" s="60"/>
      <c r="AK63" s="19"/>
      <c r="AL63" s="15"/>
      <c r="AM63" s="1"/>
      <c r="AN63" s="15">
        <v>4.4687499999999998E-2</v>
      </c>
      <c r="AO63" s="1">
        <v>23</v>
      </c>
      <c r="AP63" s="15"/>
      <c r="AQ63" s="1"/>
      <c r="AR63" s="15"/>
      <c r="AS63" s="1"/>
      <c r="AT63" s="15"/>
      <c r="AU63" s="1"/>
      <c r="AV63" s="15"/>
      <c r="AW63" s="1"/>
      <c r="AX63" s="15"/>
      <c r="AY63" s="1"/>
      <c r="BB63" s="8">
        <v>7.2754629629629627E-2</v>
      </c>
      <c r="BC63" s="1">
        <v>14</v>
      </c>
    </row>
    <row r="64" spans="1:57">
      <c r="A64" s="1">
        <v>62</v>
      </c>
      <c r="B64" s="42" t="s">
        <v>234</v>
      </c>
      <c r="C64" s="1" t="s">
        <v>12</v>
      </c>
      <c r="D64">
        <v>40</v>
      </c>
      <c r="P64" s="15"/>
      <c r="Q64" s="1"/>
      <c r="R64" s="15"/>
      <c r="S64" s="1"/>
      <c r="T64" s="8"/>
      <c r="U64" s="1"/>
      <c r="V64" s="60"/>
      <c r="X64" s="60"/>
      <c r="Z64" s="60"/>
      <c r="AB64" s="60"/>
      <c r="AD64" s="58"/>
      <c r="AE64" s="1"/>
      <c r="AF64" s="60"/>
      <c r="AG64" s="40"/>
      <c r="AH64" s="60"/>
      <c r="AI64" s="1"/>
      <c r="AJ64" s="60"/>
      <c r="AK64" s="19"/>
      <c r="AL64" s="15">
        <v>1.6168981481481482E-2</v>
      </c>
      <c r="AM64" s="1">
        <v>24</v>
      </c>
      <c r="AN64" s="15"/>
      <c r="AO64" s="1"/>
      <c r="AP64" s="15"/>
      <c r="AQ64" s="1"/>
      <c r="AR64" s="15"/>
      <c r="AS64" s="1"/>
      <c r="AT64" s="15"/>
      <c r="AU64" s="1"/>
      <c r="AV64" s="15"/>
      <c r="AW64" s="1"/>
      <c r="AX64" s="15">
        <v>3.9050925925925926E-2</v>
      </c>
      <c r="AY64" s="1">
        <v>19</v>
      </c>
      <c r="AZ64" s="8">
        <v>3.0902777777777779E-2</v>
      </c>
      <c r="BA64" s="1">
        <v>24</v>
      </c>
    </row>
    <row r="65" spans="1:55">
      <c r="A65" s="1">
        <v>63</v>
      </c>
      <c r="B65" s="42" t="s">
        <v>258</v>
      </c>
      <c r="C65" s="1" t="s">
        <v>12</v>
      </c>
      <c r="D65">
        <v>40</v>
      </c>
      <c r="P65" s="15"/>
      <c r="Q65" s="1"/>
      <c r="R65" s="15"/>
      <c r="S65" s="1"/>
      <c r="T65" s="8"/>
      <c r="U65" s="1"/>
      <c r="V65" s="60"/>
      <c r="X65" s="60"/>
      <c r="Z65" s="60"/>
      <c r="AB65" s="60"/>
      <c r="AD65" s="58"/>
      <c r="AE65" s="1"/>
      <c r="AF65" s="60"/>
      <c r="AG65" s="40"/>
      <c r="AH65" s="60"/>
      <c r="AI65" s="1"/>
      <c r="AJ65" s="60"/>
      <c r="AK65" s="19"/>
      <c r="AL65" s="15"/>
      <c r="AM65" s="1"/>
      <c r="AN65" s="15"/>
      <c r="AO65" s="1"/>
      <c r="AP65" s="15"/>
      <c r="AQ65" s="1"/>
      <c r="AR65" s="15"/>
      <c r="AS65" s="1"/>
      <c r="AT65" s="15"/>
      <c r="AU65" s="1"/>
      <c r="AV65" s="15"/>
      <c r="AW65" s="1"/>
      <c r="AX65" s="15">
        <v>4.2141203703703702E-2</v>
      </c>
      <c r="AY65" s="1">
        <v>14</v>
      </c>
    </row>
    <row r="66" spans="1:55">
      <c r="A66" s="1">
        <v>64</v>
      </c>
      <c r="B66" s="42" t="s">
        <v>259</v>
      </c>
      <c r="C66" s="1" t="s">
        <v>12</v>
      </c>
      <c r="D66">
        <v>40</v>
      </c>
      <c r="P66" s="15"/>
      <c r="Q66" s="1"/>
      <c r="R66" s="15"/>
      <c r="S66" s="1"/>
      <c r="T66" s="8"/>
      <c r="U66" s="1"/>
      <c r="V66" s="60"/>
      <c r="X66" s="60"/>
      <c r="Z66" s="60"/>
      <c r="AB66" s="60"/>
      <c r="AD66" s="58"/>
      <c r="AE66" s="1"/>
      <c r="AF66" s="60"/>
      <c r="AG66" s="40"/>
      <c r="AH66" s="60"/>
      <c r="AI66" s="1"/>
      <c r="AJ66" s="60"/>
      <c r="AK66" s="19"/>
      <c r="AL66" s="15"/>
      <c r="AM66" s="1"/>
      <c r="AN66" s="15"/>
      <c r="AO66" s="1"/>
      <c r="AP66" s="15"/>
      <c r="AQ66" s="1"/>
      <c r="AR66" s="15"/>
      <c r="AS66" s="1"/>
      <c r="AT66" s="15"/>
      <c r="AU66" s="1"/>
      <c r="AV66" s="15">
        <v>2.9166666666666664E-2</v>
      </c>
      <c r="AW66" s="1">
        <v>24</v>
      </c>
      <c r="AX66" s="15"/>
      <c r="AY66" s="1"/>
      <c r="AZ66" s="8">
        <v>3.5289351851851856E-2</v>
      </c>
      <c r="BA66" s="1">
        <v>19</v>
      </c>
    </row>
    <row r="67" spans="1:55">
      <c r="A67" s="1">
        <v>65</v>
      </c>
      <c r="B67" s="42" t="s">
        <v>260</v>
      </c>
      <c r="C67" s="1" t="s">
        <v>12</v>
      </c>
      <c r="D67">
        <v>60</v>
      </c>
      <c r="P67" s="15"/>
      <c r="Q67" s="1"/>
      <c r="R67" s="15"/>
      <c r="S67" s="1"/>
      <c r="T67" s="8"/>
      <c r="U67" s="1"/>
      <c r="V67" s="60"/>
      <c r="X67" s="60"/>
      <c r="Z67" s="60"/>
      <c r="AB67" s="60"/>
      <c r="AD67" s="58"/>
      <c r="AE67" s="1"/>
      <c r="AF67" s="60"/>
      <c r="AG67" s="40"/>
      <c r="AH67" s="60"/>
      <c r="AI67" s="1"/>
      <c r="AJ67" s="60"/>
      <c r="AK67" s="19"/>
      <c r="AL67" s="15"/>
      <c r="AM67" s="1"/>
      <c r="AN67" s="15"/>
      <c r="AO67" s="1"/>
      <c r="AP67" s="15"/>
      <c r="AQ67" s="1"/>
      <c r="AR67" s="15"/>
      <c r="AS67" s="1"/>
      <c r="AT67" s="15"/>
      <c r="AU67" s="1"/>
      <c r="AV67" s="15">
        <v>3.4027777777777775E-2</v>
      </c>
      <c r="AW67" s="1">
        <v>22</v>
      </c>
      <c r="AX67" s="15"/>
      <c r="AY67" s="1"/>
    </row>
    <row r="68" spans="1:55">
      <c r="A68" s="1">
        <v>66</v>
      </c>
      <c r="B68" s="42" t="s">
        <v>266</v>
      </c>
      <c r="C68" s="1" t="s">
        <v>12</v>
      </c>
      <c r="D68">
        <v>0</v>
      </c>
      <c r="AZ68" s="8">
        <v>3.3368055555555554E-2</v>
      </c>
      <c r="BA68" s="1">
        <v>22</v>
      </c>
    </row>
    <row r="69" spans="1:55">
      <c r="A69" s="1">
        <v>67</v>
      </c>
      <c r="B69" s="42" t="s">
        <v>267</v>
      </c>
      <c r="C69" s="1" t="s">
        <v>12</v>
      </c>
      <c r="D69">
        <v>0</v>
      </c>
      <c r="AZ69" s="8">
        <v>3.5081018518518518E-2</v>
      </c>
      <c r="BA69" s="1">
        <v>21</v>
      </c>
    </row>
    <row r="70" spans="1:55">
      <c r="A70" s="1">
        <v>68</v>
      </c>
      <c r="B70" s="42" t="s">
        <v>268</v>
      </c>
      <c r="C70" s="1" t="s">
        <v>12</v>
      </c>
      <c r="D70">
        <v>0</v>
      </c>
      <c r="AZ70" s="8">
        <v>3.5219907407407408E-2</v>
      </c>
      <c r="BA70" s="1">
        <v>20</v>
      </c>
    </row>
    <row r="71" spans="1:55">
      <c r="A71" s="1">
        <v>69</v>
      </c>
      <c r="B71" s="42" t="s">
        <v>269</v>
      </c>
      <c r="C71" s="1" t="s">
        <v>12</v>
      </c>
      <c r="D71">
        <v>0</v>
      </c>
      <c r="AZ71" s="8">
        <v>3.8344907407407411E-2</v>
      </c>
      <c r="BA71" s="1">
        <v>17</v>
      </c>
    </row>
    <row r="72" spans="1:55">
      <c r="A72" s="1">
        <v>70</v>
      </c>
      <c r="B72" s="42" t="s">
        <v>270</v>
      </c>
      <c r="C72" s="1" t="s">
        <v>12</v>
      </c>
      <c r="D72">
        <v>0</v>
      </c>
      <c r="AZ72" s="8">
        <v>4.5092592592592594E-2</v>
      </c>
      <c r="BA72" s="1">
        <v>15</v>
      </c>
    </row>
    <row r="73" spans="1:55">
      <c r="A73" s="1">
        <v>71</v>
      </c>
      <c r="B73" s="42" t="s">
        <v>271</v>
      </c>
      <c r="C73" s="1" t="s">
        <v>12</v>
      </c>
      <c r="D73">
        <v>0</v>
      </c>
      <c r="BB73" s="8">
        <v>7.0324074074074081E-2</v>
      </c>
      <c r="BC73" s="1">
        <v>17</v>
      </c>
    </row>
    <row r="74" spans="1:55">
      <c r="A74" s="1">
        <v>72</v>
      </c>
      <c r="B74" s="42" t="s">
        <v>272</v>
      </c>
      <c r="C74" s="1" t="s">
        <v>12</v>
      </c>
      <c r="D74">
        <v>60</v>
      </c>
      <c r="BB74" s="8">
        <v>7.6481481481481484E-2</v>
      </c>
      <c r="BC74" s="1">
        <v>10</v>
      </c>
    </row>
    <row r="75" spans="1:55">
      <c r="A75" s="1">
        <v>73</v>
      </c>
      <c r="B75" s="42" t="s">
        <v>273</v>
      </c>
      <c r="C75" s="1" t="s">
        <v>12</v>
      </c>
      <c r="D75">
        <v>0</v>
      </c>
      <c r="BB75" s="8">
        <v>7.7453703703703705E-2</v>
      </c>
      <c r="BC75" s="1">
        <v>8</v>
      </c>
    </row>
  </sheetData>
  <autoFilter ref="D2:D44"/>
  <sortState ref="A3:AQ64">
    <sortCondition ref="A3:A64"/>
  </sortState>
  <mergeCells count="9">
    <mergeCell ref="AZ1:BE1"/>
    <mergeCell ref="AR1:AU1"/>
    <mergeCell ref="AV1:AY1"/>
    <mergeCell ref="AL1:AQ1"/>
    <mergeCell ref="F1:H1"/>
    <mergeCell ref="J1:O1"/>
    <mergeCell ref="P1:S1"/>
    <mergeCell ref="V1:AC1"/>
    <mergeCell ref="AD1:AK1"/>
  </mergeCells>
  <hyperlinks>
    <hyperlink ref="B58" r:id="rId1" display="http://www.sportstiming.dk/Results/IndividualResult.aspx?Id=898136&amp;Round=3123&amp;Page=1&amp;Search=langgarver&amp;Theme=esrum"/>
    <hyperlink ref="B59" r:id="rId2" display="http://www.sportstiming.dk/Results/IndividualResult.aspx?Id=898166&amp;Round=3123&amp;Page=1&amp;Search=langgarver&amp;Theme=esrum"/>
    <hyperlink ref="B60" r:id="rId3" display="http://www.sportstiming.dk/Results/IndividualResult.aspx?Id=898163&amp;Round=3123&amp;Page=1&amp;Search=langgarver&amp;Theme=esrum"/>
    <hyperlink ref="B61" r:id="rId4" display="http://www.sportstiming.dk/Results/IndividualResult.aspx?Id=898159&amp;Round=3123&amp;Page=1&amp;Search=langgarver&amp;Theme=esrum"/>
    <hyperlink ref="B62" r:id="rId5" display="http://www.sportstiming.dk/Results/IndividualResult.aspx?Id=798311&amp;Round=3123&amp;Page=1&amp;Search=langgarver&amp;Theme=esrum"/>
    <hyperlink ref="B63" r:id="rId6" display="http://www.sportstiming.dk/Results/IndividualResult.aspx?Id=900726&amp;Round=3124&amp;Page=1&amp;Search=langgarver&amp;Theme=esrum"/>
  </hyperlinks>
  <pageMargins left="0.7" right="0.7" top="0.75" bottom="0.75" header="0.3" footer="0.3"/>
  <pageSetup paperSize="9" orientation="portrait" horizontalDpi="4294967293" verticalDpi="4294967293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Herre points</vt:lpstr>
      <vt:lpstr>Dame points</vt:lpstr>
      <vt:lpstr>Dame resultater</vt:lpstr>
      <vt:lpstr>Herre resultater</vt:lpstr>
    </vt:vector>
  </TitlesOfParts>
  <Company>FDC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</dc:creator>
  <cp:lastModifiedBy>Ma</cp:lastModifiedBy>
  <dcterms:created xsi:type="dcterms:W3CDTF">2013-10-26T15:57:46Z</dcterms:created>
  <dcterms:modified xsi:type="dcterms:W3CDTF">2015-01-02T16:27:45Z</dcterms:modified>
</cp:coreProperties>
</file>